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CJENIK\"/>
    </mc:Choice>
  </mc:AlternateContent>
  <xr:revisionPtr revIDLastSave="0" documentId="13_ncr:1_{FF84D714-CA1B-4DB4-B515-3841D221DC4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OTOK" sheetId="3" r:id="rId1"/>
    <sheet name="KOMUNALNA DJELATNOST FRATARSKI" sheetId="8" r:id="rId2"/>
    <sheet name="ZGRADE " sheetId="4" r:id="rId3"/>
    <sheet name="AZIL" sheetId="7" r:id="rId4"/>
    <sheet name="TRŽNICA" sheetId="5" r:id="rId5"/>
    <sheet name="TERASE" sheetId="6" r:id="rId6"/>
    <sheet name="SPORTSKI OBJEKTI" sheetId="2" r:id="rId7"/>
  </sheets>
  <definedNames>
    <definedName name="_xlnm.Print_Area" localSheetId="6">'SPORTSKI OBJEKTI'!$A$1:$C$168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7" l="1"/>
  <c r="C7" i="8" l="1"/>
  <c r="B96" i="3"/>
  <c r="B95" i="3"/>
  <c r="B93" i="3"/>
  <c r="B92" i="3"/>
  <c r="B91" i="3"/>
  <c r="C58" i="5"/>
  <c r="B75" i="3"/>
  <c r="B76" i="3"/>
  <c r="B77" i="3"/>
  <c r="B78" i="3"/>
  <c r="B16" i="3"/>
  <c r="B162" i="2"/>
  <c r="B109" i="2"/>
  <c r="C51" i="5"/>
  <c r="C52" i="5"/>
  <c r="C53" i="5"/>
  <c r="C54" i="5"/>
  <c r="C55" i="5"/>
  <c r="C56" i="5"/>
  <c r="C50" i="5"/>
  <c r="C34" i="2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C15" i="4"/>
  <c r="C14" i="4"/>
  <c r="C9" i="6" l="1"/>
  <c r="C8" i="6"/>
  <c r="C7" i="6"/>
  <c r="C5" i="6"/>
  <c r="C4" i="6"/>
  <c r="C3" i="6"/>
  <c r="C209" i="4"/>
  <c r="C210" i="4"/>
  <c r="C211" i="4"/>
  <c r="C212" i="4"/>
  <c r="C213" i="4"/>
  <c r="C214" i="4"/>
  <c r="C215" i="4"/>
  <c r="C216" i="4"/>
  <c r="C217" i="4"/>
  <c r="C208" i="4"/>
  <c r="C204" i="4"/>
  <c r="C205" i="4"/>
  <c r="C206" i="4"/>
  <c r="C203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157" i="4"/>
  <c r="C151" i="4"/>
  <c r="C152" i="4"/>
  <c r="C153" i="4"/>
  <c r="C154" i="4"/>
  <c r="C155" i="4"/>
  <c r="C150" i="4"/>
  <c r="C148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90" i="4"/>
  <c r="C84" i="4"/>
  <c r="C85" i="4"/>
  <c r="C86" i="4"/>
  <c r="C87" i="4"/>
  <c r="C83" i="4"/>
  <c r="C75" i="4"/>
  <c r="C76" i="4"/>
  <c r="C77" i="4"/>
  <c r="C79" i="4"/>
  <c r="C80" i="4"/>
  <c r="C81" i="4"/>
  <c r="C74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58" i="4"/>
  <c r="C57" i="4"/>
  <c r="C55" i="4"/>
  <c r="C54" i="4"/>
  <c r="C52" i="4"/>
  <c r="C51" i="4"/>
  <c r="C49" i="4"/>
  <c r="C48" i="4"/>
  <c r="C38" i="4"/>
  <c r="C39" i="4"/>
  <c r="C40" i="4"/>
  <c r="C41" i="4"/>
  <c r="C42" i="4"/>
  <c r="C43" i="4"/>
  <c r="C44" i="4"/>
  <c r="C37" i="4"/>
  <c r="C26" i="4"/>
  <c r="C27" i="4"/>
  <c r="C28" i="4"/>
  <c r="C29" i="4"/>
  <c r="C30" i="4"/>
  <c r="C31" i="4"/>
  <c r="C32" i="4"/>
  <c r="C33" i="4"/>
  <c r="C34" i="4"/>
  <c r="C35" i="4"/>
  <c r="C25" i="4"/>
  <c r="C23" i="4"/>
  <c r="C4" i="4"/>
  <c r="C6" i="4"/>
  <c r="C7" i="4"/>
  <c r="C8" i="4"/>
  <c r="C9" i="4"/>
  <c r="C10" i="4"/>
  <c r="C11" i="4"/>
  <c r="C12" i="4"/>
  <c r="C13" i="4"/>
  <c r="C16" i="4"/>
  <c r="C17" i="4"/>
  <c r="C18" i="4"/>
  <c r="C3" i="4"/>
  <c r="B67" i="3"/>
  <c r="B66" i="3"/>
  <c r="C48" i="5"/>
  <c r="C47" i="5"/>
  <c r="C46" i="5"/>
  <c r="C43" i="5"/>
  <c r="C42" i="5"/>
  <c r="C41" i="5"/>
  <c r="C40" i="5"/>
  <c r="C39" i="5"/>
  <c r="C38" i="5"/>
  <c r="B32" i="5"/>
  <c r="B31" i="5"/>
  <c r="B30" i="5"/>
  <c r="B29" i="5"/>
  <c r="B28" i="5"/>
  <c r="B26" i="5"/>
  <c r="B25" i="5"/>
  <c r="B24" i="5"/>
  <c r="B22" i="5"/>
  <c r="B21" i="5"/>
  <c r="B20" i="5"/>
  <c r="B18" i="5"/>
  <c r="B17" i="5"/>
  <c r="B16" i="5"/>
  <c r="B15" i="5"/>
  <c r="B14" i="5"/>
  <c r="B12" i="5"/>
  <c r="B11" i="5"/>
  <c r="B10" i="5"/>
  <c r="B9" i="5"/>
  <c r="B8" i="5"/>
  <c r="B7" i="5"/>
  <c r="B5" i="5"/>
  <c r="B4" i="5"/>
  <c r="B3" i="5"/>
  <c r="B110" i="3"/>
  <c r="B109" i="3"/>
  <c r="B108" i="3"/>
  <c r="B107" i="3"/>
  <c r="B106" i="3"/>
  <c r="B105" i="3"/>
  <c r="B104" i="3"/>
  <c r="B103" i="3"/>
  <c r="B102" i="3"/>
  <c r="B101" i="3"/>
  <c r="B100" i="3"/>
  <c r="B99" i="3"/>
  <c r="B94" i="3"/>
  <c r="B90" i="3"/>
  <c r="B89" i="3"/>
  <c r="B88" i="3"/>
  <c r="B87" i="3"/>
  <c r="B86" i="3"/>
  <c r="B84" i="3"/>
  <c r="B83" i="3"/>
  <c r="B82" i="3"/>
  <c r="B81" i="3"/>
  <c r="B80" i="3"/>
  <c r="B74" i="3"/>
  <c r="B73" i="3"/>
  <c r="B72" i="3"/>
  <c r="B71" i="3"/>
  <c r="B70" i="3"/>
  <c r="B69" i="3"/>
  <c r="B65" i="3"/>
  <c r="B64" i="3"/>
  <c r="B63" i="3"/>
  <c r="B62" i="3"/>
  <c r="B61" i="3"/>
  <c r="B60" i="3"/>
  <c r="B59" i="3"/>
  <c r="B58" i="3"/>
  <c r="B57" i="3"/>
  <c r="B56" i="3"/>
  <c r="B55" i="3"/>
  <c r="B53" i="3"/>
  <c r="B52" i="3"/>
  <c r="B51" i="3"/>
  <c r="B50" i="3"/>
  <c r="B49" i="3"/>
  <c r="B48" i="3"/>
  <c r="B47" i="3"/>
  <c r="B46" i="3"/>
  <c r="B45" i="3"/>
  <c r="B44" i="3"/>
  <c r="B43" i="3"/>
  <c r="B41" i="3"/>
  <c r="B40" i="3"/>
  <c r="B38" i="3"/>
  <c r="B37" i="3"/>
  <c r="B35" i="3"/>
  <c r="B34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5" i="3"/>
  <c r="B14" i="3"/>
  <c r="B13" i="3"/>
  <c r="B12" i="3"/>
  <c r="B11" i="3"/>
  <c r="B10" i="3"/>
  <c r="B9" i="3"/>
  <c r="B8" i="3"/>
  <c r="B7" i="3"/>
  <c r="B161" i="2" l="1"/>
  <c r="C159" i="2"/>
  <c r="B158" i="2"/>
  <c r="B157" i="2"/>
  <c r="B153" i="2"/>
  <c r="B151" i="2"/>
  <c r="B150" i="2"/>
  <c r="B145" i="2"/>
  <c r="B144" i="2"/>
  <c r="B143" i="2"/>
  <c r="B138" i="2"/>
  <c r="B137" i="2"/>
  <c r="B135" i="2"/>
  <c r="B134" i="2"/>
  <c r="B131" i="2"/>
  <c r="B129" i="2"/>
  <c r="B128" i="2"/>
  <c r="B127" i="2"/>
  <c r="B126" i="2"/>
  <c r="B124" i="2"/>
  <c r="B123" i="2"/>
  <c r="B122" i="2"/>
  <c r="B121" i="2"/>
  <c r="B119" i="2"/>
  <c r="B118" i="2"/>
  <c r="B117" i="2"/>
  <c r="B113" i="2"/>
  <c r="B112" i="2"/>
  <c r="B111" i="2"/>
  <c r="B110" i="2"/>
  <c r="B98" i="2"/>
  <c r="B97" i="2"/>
  <c r="B95" i="2"/>
  <c r="B94" i="2"/>
  <c r="B93" i="2"/>
  <c r="B92" i="2"/>
  <c r="B89" i="2"/>
  <c r="B88" i="2"/>
  <c r="B87" i="2"/>
  <c r="B86" i="2"/>
  <c r="B85" i="2"/>
  <c r="B84" i="2"/>
  <c r="B83" i="2"/>
  <c r="B82" i="2"/>
  <c r="B81" i="2"/>
  <c r="B80" i="2"/>
  <c r="B79" i="2"/>
  <c r="B77" i="2"/>
  <c r="B76" i="2"/>
  <c r="B75" i="2"/>
  <c r="B74" i="2"/>
  <c r="B71" i="2"/>
  <c r="B70" i="2"/>
  <c r="B68" i="2"/>
  <c r="B67" i="2"/>
  <c r="B66" i="2"/>
  <c r="B65" i="2"/>
  <c r="B63" i="2"/>
  <c r="B62" i="2"/>
  <c r="B60" i="2"/>
  <c r="B59" i="2"/>
  <c r="B58" i="2"/>
  <c r="B57" i="2"/>
  <c r="B53" i="2"/>
  <c r="B52" i="2"/>
  <c r="B46" i="2"/>
  <c r="B43" i="2"/>
  <c r="B39" i="2"/>
  <c r="B37" i="2"/>
  <c r="B36" i="2"/>
  <c r="B33" i="2"/>
  <c r="B32" i="2"/>
  <c r="B29" i="2"/>
  <c r="B28" i="2"/>
  <c r="B27" i="2"/>
  <c r="B25" i="2"/>
  <c r="B23" i="2"/>
  <c r="B22" i="2"/>
  <c r="B20" i="2"/>
  <c r="B18" i="2"/>
  <c r="B17" i="2"/>
  <c r="B16" i="2"/>
  <c r="B14" i="2"/>
  <c r="B13" i="2"/>
  <c r="B11" i="2"/>
  <c r="B10" i="2"/>
  <c r="B8" i="2"/>
  <c r="B7" i="2"/>
  <c r="B6" i="2"/>
  <c r="B5" i="2"/>
  <c r="B4" i="2"/>
  <c r="C5" i="8"/>
  <c r="C4" i="8"/>
  <c r="C8" i="8"/>
  <c r="C2" i="8"/>
  <c r="C9" i="8"/>
  <c r="C3" i="8"/>
  <c r="C6" i="8"/>
</calcChain>
</file>

<file path=xl/sharedStrings.xml><?xml version="1.0" encoding="utf-8"?>
<sst xmlns="http://schemas.openxmlformats.org/spreadsheetml/2006/main" count="656" uniqueCount="601">
  <si>
    <t>Cijena u EUR/h bez PDV-a</t>
  </si>
  <si>
    <t>Cijena u EUR/h sa PDV-om</t>
  </si>
  <si>
    <t xml:space="preserve">CJENIK 
</t>
  </si>
  <si>
    <t>POSLOVI IZVAN REDOVNOG ODRŽAVANJA</t>
  </si>
  <si>
    <t>Izrada strojarskog projekta, proračun dimovodnog kanala</t>
  </si>
  <si>
    <t>Provođenje pregleda vatrogasnih aparata i ostalih poslova koji proizlaze iz Zakona o zaštiti od požara - svaka 3 mjeseca + napisati ovlaštenje službeno</t>
  </si>
  <si>
    <t>2,5 % od ukupne investicije</t>
  </si>
  <si>
    <t>prema ponudi projektanta</t>
  </si>
  <si>
    <t>Prema broju suvlasnika:         1-10                    318,5347 EURA-a           11-20                  477,8021 EURA-a              &gt; 20                    637,0695   EUR-a</t>
  </si>
  <si>
    <t>Snimanje objekta dronom (krov, dimnjak, oluk..), obrada podataka sa dostavom fotodokumentacije na mediju (DVD, USB ili SD)</t>
  </si>
  <si>
    <t>Izrada i ishodovanje dokumentacije</t>
  </si>
  <si>
    <t xml:space="preserve">Usluga pripreme dokumentacije, izvid, dogovori za odvajanje vodomjera </t>
  </si>
  <si>
    <t xml:space="preserve">Usluga pripreme dokumentacije za ishodovanje priključka električne energije zajedničke potrošnje </t>
  </si>
  <si>
    <t xml:space="preserve">Usluga pripreme dokumentacije (izvid, dogovori) za priključak zgrade na javnu odvodnju </t>
  </si>
  <si>
    <t>Računovodstvene usluge izvan redovnog upravljanja</t>
  </si>
  <si>
    <t>Plaćanje režijskih troškova VŠZ (struja, voda,…)</t>
  </si>
  <si>
    <t>Priprema i ishodovanje kredita</t>
  </si>
  <si>
    <t>Naplata štete od osiguravajuće kuće</t>
  </si>
  <si>
    <t>Izrada dokumentacije za prijavu štete osiguravajućoj kući na posebnom dijelu zgrade</t>
  </si>
  <si>
    <t xml:space="preserve">Troškovi izrade fotodokumentacije </t>
  </si>
  <si>
    <t>Cjenik usluga okućnice, upis u zemljišne i ostalo</t>
  </si>
  <si>
    <t>Biljezi/Takse - prema stvarnoj cijeni</t>
  </si>
  <si>
    <t>prema cijeni na tržištu</t>
  </si>
  <si>
    <t>Usluga marketinškog oglašavanja putem WEB-a</t>
  </si>
  <si>
    <t>Oglašavanje kroz banner-e</t>
  </si>
  <si>
    <t>Bezalkoholna pića</t>
  </si>
  <si>
    <t>Topla pića i napitci</t>
  </si>
  <si>
    <t>Kava espresso</t>
  </si>
  <si>
    <t>Kava espresso - macchiato</t>
  </si>
  <si>
    <t>Capuccino</t>
  </si>
  <si>
    <t>Kava sa šlagom</t>
  </si>
  <si>
    <t>Kava bijela</t>
  </si>
  <si>
    <t>Veliki macchiato</t>
  </si>
  <si>
    <t>Veliki capuccino</t>
  </si>
  <si>
    <t xml:space="preserve">Velika kava sa šlagom </t>
  </si>
  <si>
    <t>Kava bez kofeina</t>
  </si>
  <si>
    <t>Mali macchiato bez kofeina</t>
  </si>
  <si>
    <t>Veliki macchiato bez kofeina</t>
  </si>
  <si>
    <t>Bijela kava bez kofeina</t>
  </si>
  <si>
    <t>Čaj</t>
  </si>
  <si>
    <t>Kakao</t>
  </si>
  <si>
    <t>Mineralne vode</t>
  </si>
  <si>
    <t>Miješana pića</t>
  </si>
  <si>
    <t>Vino</t>
  </si>
  <si>
    <t>Pivo</t>
  </si>
  <si>
    <t>Sladoledi, kolači, grickalice</t>
  </si>
  <si>
    <t>Čips</t>
  </si>
  <si>
    <t>Kikiriki</t>
  </si>
  <si>
    <t>Krofna</t>
  </si>
  <si>
    <t>Napolitanke</t>
  </si>
  <si>
    <t>Čokoladica</t>
  </si>
  <si>
    <t>Mlijeko 1l</t>
  </si>
  <si>
    <t>Upaljač</t>
  </si>
  <si>
    <t>Gemišt 0,2</t>
  </si>
  <si>
    <t>Bambus 0,35</t>
  </si>
  <si>
    <t>Bijelo stolno vino 1 L</t>
  </si>
  <si>
    <t>Crno stolno vino 1L</t>
  </si>
  <si>
    <t>Sladoled kuglica</t>
  </si>
  <si>
    <t>Šlag porcija</t>
  </si>
  <si>
    <t>BUFFET OTOK VERUDA</t>
  </si>
  <si>
    <t>CIGARETE</t>
  </si>
  <si>
    <t>Marlboro gold</t>
  </si>
  <si>
    <t>Marlboro</t>
  </si>
  <si>
    <t>Chesterfield original</t>
  </si>
  <si>
    <t>Chesterfield  blue</t>
  </si>
  <si>
    <t>Chesterfield  blue 100 s</t>
  </si>
  <si>
    <t>Marlboro touch</t>
  </si>
  <si>
    <t>SA-A / Šator - Kat A.</t>
  </si>
  <si>
    <t>OK-A / Noćenje za odraslu osobu - Kat A.</t>
  </si>
  <si>
    <t>DK-A / Noćenje za dijete 2 - 12 god. - Kat A</t>
  </si>
  <si>
    <t xml:space="preserve">KL / Pas </t>
  </si>
  <si>
    <t>SA-B / Šator  –   Kat B.</t>
  </si>
  <si>
    <t>ŠIFRA / VRSTA USLUGE po danu</t>
  </si>
  <si>
    <t>DK-B / Noćenje za dijete 2 - 12 god. - Kat B.</t>
  </si>
  <si>
    <t>OK-B / Noćenje za odraslu osobu – Kat B.</t>
  </si>
  <si>
    <t>PO / prijevoz jedna vožnja</t>
  </si>
  <si>
    <t>PM / jedno punjejnje uređaja</t>
  </si>
  <si>
    <t>NKM /Naplata kampiranja na licu mjesta</t>
  </si>
  <si>
    <t xml:space="preserve">BP-D / Osoba od 12 do 18 god. </t>
  </si>
  <si>
    <t xml:space="preserve">BP / Osoba iznad 18 god. </t>
  </si>
  <si>
    <t>TURISTIČKA PRISTOJBA - po noćenju</t>
  </si>
  <si>
    <t>NBS / noćenje bez šatora kategorija B</t>
  </si>
  <si>
    <t xml:space="preserve"> KAMP FRATARSKI OTOK</t>
  </si>
  <si>
    <t>Rezervacija za prodaju cvijeća i nasada na štandu - m2/mj</t>
  </si>
  <si>
    <t>II,III,IV rezervacija za prodaju na stolu - 2m2/mj</t>
  </si>
  <si>
    <t>Prodaja cvijeća i nasada na stolu* - m2/dan</t>
  </si>
  <si>
    <t>Prodaja na štandu * - m2/dan</t>
  </si>
  <si>
    <t>Prodaja na štandu - ugovorni odnos* -m2/dan</t>
  </si>
  <si>
    <t>Prodaja cvijeća i nasada na štandu* - m2/dan</t>
  </si>
  <si>
    <t>Prodaja na stolu * - m2/dan</t>
  </si>
  <si>
    <t>Prodaja prehrambene robe, tiska, tekstila i obuće te pružanje ugostiteljskih usluga u kiosku - ugovorni odnos - m2/dan</t>
  </si>
  <si>
    <t>Korištenje metalnih spremnika - kom/mj</t>
  </si>
  <si>
    <t>Korištenje spremnika u manjem štandu - kom/mj</t>
  </si>
  <si>
    <t>Korištenje spremnika u većem štandu kom/mj</t>
  </si>
  <si>
    <t>Korištenje spremnika na trgu Cedar - kom/mj</t>
  </si>
  <si>
    <t>Korištenje spremnika u većem štandu**  -  kom/dan</t>
  </si>
  <si>
    <t>Rezervacija za prodaju ribe na stolu - 1,2 m2 - kom/mj</t>
  </si>
  <si>
    <t>Rezervacija za prodaju ribe na stolu - 2,3 m2 -kom/mj</t>
  </si>
  <si>
    <t>Prodaja leda - kg</t>
  </si>
  <si>
    <t>Prodaja ribe na stolu - 2,3 m2 - kom/dan</t>
  </si>
  <si>
    <t>Prodaja ribe na stolu - 1,2 m2  - kom/dan</t>
  </si>
  <si>
    <t>Naknada za vagu - kom/dan</t>
  </si>
  <si>
    <t>Naknada za utege - komplet/dan</t>
  </si>
  <si>
    <t>Naknada za korištenje suncobrana  kom/dan</t>
  </si>
  <si>
    <t>Najam stolova van prostora tržnice - poludnevno - kom</t>
  </si>
  <si>
    <t>Najam stolova van prostora tržnice - dnevno - kom</t>
  </si>
  <si>
    <t>Poslovni prostori - zgrada Tržnice - m2</t>
  </si>
  <si>
    <t>Paviljoni - m2</t>
  </si>
  <si>
    <t>Ostale privremene naprave- pokretne  dnevno do 10m2</t>
  </si>
  <si>
    <t>Ostale privremene naprave- pokretne  dnevno 20m2</t>
  </si>
  <si>
    <t>Uslužna naprava automati ili naprava-pult za piće i sladoled dnevno po m2</t>
  </si>
  <si>
    <t>Uslužna naprava pečenje plodina, palčinki i sl. dnevno po m2</t>
  </si>
  <si>
    <t>Ostale privremene naprave- pokretne  dnevno do 11-20m2</t>
  </si>
  <si>
    <t>Prostor-štand, stol i sl. za promidžbu i prodaju do 2m2 dnevno</t>
  </si>
  <si>
    <t>PROSTOR / POVRŠINA</t>
  </si>
  <si>
    <t>Skladišni prostor u hodniku na ulazu u zgradu Tržnice  mjesečno</t>
  </si>
  <si>
    <t>Kancelarije u zgradi mjesečno po m2</t>
  </si>
  <si>
    <t>Prostor za bankomat na k.č. 5508/4 mjesečno</t>
  </si>
  <si>
    <t>RAD KUĆNIH MAJSTORA</t>
  </si>
  <si>
    <t>Bravarski radovi</t>
  </si>
  <si>
    <t>Krovopokrivački i zidarski radovi</t>
  </si>
  <si>
    <t>Ličilački radovi</t>
  </si>
  <si>
    <t>Bojanje zidova i plafona preko 4 m2 sa potrebnim materijalom:</t>
  </si>
  <si>
    <t>Vodoinstalaterski radovi</t>
  </si>
  <si>
    <t>Elektro instalaterski radovi</t>
  </si>
  <si>
    <t>Ostale usluge</t>
  </si>
  <si>
    <t>Svaki sljedeći sastanak na VŠZ izvan radnog vremena - po satu</t>
  </si>
  <si>
    <t>Prinudna uprava uz troškove vođenje i čuvanja arhivske građe - po m2</t>
  </si>
  <si>
    <t>Ugovorena uprava - po m2</t>
  </si>
  <si>
    <t>Sastanci tijekom vikenda (petak popdne, subota, nedjelja) i praznikom - po satu</t>
  </si>
  <si>
    <t>Usluga rada tehničara zgrade - sat</t>
  </si>
  <si>
    <t>Izrada etažnog elaborata - po m2</t>
  </si>
  <si>
    <t>Izrada zapisnika na zahtjev stranke/predstavnika suvlasnika za poslove izvan redovne uprave - 1 kom</t>
  </si>
  <si>
    <t>Prijave inspekcijskim i ostalim službama - 1 kom</t>
  </si>
  <si>
    <t>Izrada troškovnika - proračuna na zahtjev stranke/predstavnika suvlasnika - po satu</t>
  </si>
  <si>
    <t>Priprema prijedloga Ugovora između suvlasnika i izvođača radova kada suvlasnici sami nađu ponudu izvođača radova - 1 komad</t>
  </si>
  <si>
    <t>Priprema raznih odluka po zahtjevu predstavnika - 1 kom</t>
  </si>
  <si>
    <t>Razni podnesci nadležnim uredima (drž., žup., grad) - 1 kom</t>
  </si>
  <si>
    <t>Ishodovanje uporabne dozvole za VŠZ sa upisom u zemljišne knjige - bez ostalih troškova (biljezi, sud,…) - paušal</t>
  </si>
  <si>
    <t>Dostava dokumentacije na kućnu adresu na području RH - 1 kom</t>
  </si>
  <si>
    <t>Usluga slanja dokumentacije na kućnu adresu izvan područja RH - 1 kom</t>
  </si>
  <si>
    <t>Trošak nabave i dostava uplatnica po komadu (kvartalno) - 1 kom</t>
  </si>
  <si>
    <t>Izdavanje dokumentacije iz arhive Upravitelja na zahtjev suvlasnika po svakom upitu  - sat</t>
  </si>
  <si>
    <t>Obračun i isplata naknade predstavniku i za ostale Ugovore o djelu sa VŠZ - 1 kom</t>
  </si>
  <si>
    <t>Godišnje izvješće (sa PK-karticom) - naknada predstavnicima - 1 kom</t>
  </si>
  <si>
    <t>Obračun i isplata ostalih ugovora o djelu - 1 kom</t>
  </si>
  <si>
    <t>Priprema dokumentacije i praćenja ovršnog postupka  - 1 kom</t>
  </si>
  <si>
    <t>Obračun naknade o korištenju zajedničkih prostora VŠZ - 1 kom</t>
  </si>
  <si>
    <t>Izrada Međuvlasničkog ugovora - 1 kom</t>
  </si>
  <si>
    <t>Izvješće o financijskim problemima zgrade-obavijest - 1kom</t>
  </si>
  <si>
    <t>Obračun povećanja pričuve na zahtjev predstavnika - 1 kom</t>
  </si>
  <si>
    <t>Obračun povećanja pričuve van redovne obrade uplatnica i obračun učešća suvlasnik.u troš.zgrade po odlukama suvl. - po obračunu</t>
  </si>
  <si>
    <t>Priprema i ishodovanje kredita po suvlasnicima sa nacrtom, visini pričuve i rate kredita - prvi obračun ponude i izrada dokumentacije za potrebe banke radi realizacije kredita - paušal</t>
  </si>
  <si>
    <t>Procjena iznosa kredita po suvlasnicima - svaki naredni za iste radove - 1 kom</t>
  </si>
  <si>
    <t>Usluga ishodovanja uporabne dozvole + takse          (200,00 kn usluga + 600,00 kn takse) - 1 kom</t>
  </si>
  <si>
    <t>Fotokopiranje dokumentacije - po stranici</t>
  </si>
  <si>
    <t xml:space="preserve">Podnesak nadležnim uredima    (državnim, županijskim, gradskim) - 1 kom </t>
  </si>
  <si>
    <t>Podnesak s grafičkim prikazom okućnice - 1 kom</t>
  </si>
  <si>
    <t>Ostali podnesci s grafičkim prijedlogom (stupići, rampe, znakovi i sl.) - 1 kom</t>
  </si>
  <si>
    <t>Podnesak i ishodovanje uvjerenja o broju posebnih dijelova zgrade od nadležnog ureda - 1 kom</t>
  </si>
  <si>
    <t>Rješavanje okućnice sa nadležnim uredom ( višekratno sa referentima ) - 1 kom</t>
  </si>
  <si>
    <t>Uvjerenje od kada je nastala promjena u katastarskom operatu - 1 kom</t>
  </si>
  <si>
    <t>Podnesak i ishodovanje uvjerenja o ulici i  kućnom broju - 1 kom</t>
  </si>
  <si>
    <t xml:space="preserve">Podnesak nadležnom sudu za povezivanje  posebnih dijelova iz KPU sa okućnicom uz kompletnu dokumentaciju - 1 kom </t>
  </si>
  <si>
    <t>Podnesak i shodovanje uvjerenja da je zgrada izgrađena prije 1968. godine - 1 kom</t>
  </si>
  <si>
    <t>Ishodovanje uporabne dozvole za zgrade sagrađene prije 15.02.1968. godine - 1 kom</t>
  </si>
  <si>
    <t>Režijski sat za izvantroškovničke usluge - 1 sat</t>
  </si>
  <si>
    <t>Sudska rasprava u svrhu povezivanja zemljišne knjige i knjige položenih ugovora - po raspravi</t>
  </si>
  <si>
    <t>Podnesak sudu prilikom identifikacije (položaja) prostora bez izmjere - po prostoru</t>
  </si>
  <si>
    <t>Podnesak sudu i ishodovanje izvoda iz KPU-a - 1 kom</t>
  </si>
  <si>
    <t>728 x 90 px banner na vrhu stranice - mjesečno</t>
  </si>
  <si>
    <t>300 x 250 px banner u lijevom dijelu navigacije - mjesečno</t>
  </si>
  <si>
    <t>300 x 160 px banner na dnu stranice - mjesečno</t>
  </si>
  <si>
    <t>Trošak oglašavanja na podstranicama Castrum Pula 97 d.o.o. - mjesečno</t>
  </si>
  <si>
    <t>Usluga rada kućnih majstora - 1 sat</t>
  </si>
  <si>
    <t>Izlaz - dolazak na teren unutar područja Grada Pule - 1 kom</t>
  </si>
  <si>
    <t>Izlaz - dolazak na teren izvan područja Grada Pule, a unutar Istarske županije - 1 kom</t>
  </si>
  <si>
    <t>Zamjena cilindra brave - demontaža</t>
  </si>
  <si>
    <t>Zamjena cilindra brave - montaža</t>
  </si>
  <si>
    <t>Zamjena cilindra standardne brave sa dobavom, demontažom i montažom (izradom 4 ključa) - 1 kom</t>
  </si>
  <si>
    <t>Naštimavanje hidrauličnoga zatvarača - 1 kom</t>
  </si>
  <si>
    <t>Demontaža i montaža hidrauličnoga zatvarača - 1 kom</t>
  </si>
  <si>
    <t>Čišćenje oluka - po metru</t>
  </si>
  <si>
    <t>Radovi na visini - po satu</t>
  </si>
  <si>
    <t>Radovi na visini + auto košara - po satu</t>
  </si>
  <si>
    <t>Obijanje žbuke - po m2</t>
  </si>
  <si>
    <t>Žbukanje ( špruc grubo i fino + čišćenje ) - po m2</t>
  </si>
  <si>
    <t>Žbukanje ( impregnacija, fasadno cem. ljepilo; mrežica- fasadno cem. ljepilo) -po m2</t>
  </si>
  <si>
    <t>Žbukanje ( impregnacija, završna obrada sa sepom/putz 1.5mm ) - po m2</t>
  </si>
  <si>
    <t>Otkrivanje krovne površine - po m2</t>
  </si>
  <si>
    <t>Skidanje stare izolacije - po m2</t>
  </si>
  <si>
    <t>Skidanje starih kanalica - po m2</t>
  </si>
  <si>
    <t>Skidanje starih kanalica + čišćenje - po m2</t>
  </si>
  <si>
    <t>Skidanje dašćane oplate - po m2</t>
  </si>
  <si>
    <t>Skidanje krovnih greda sa štemanjem ležišta - po m</t>
  </si>
  <si>
    <t>Skidanje krovnih prozora - 1 komad</t>
  </si>
  <si>
    <t>Demontaža i montaža krovnoga prozora - sistem Velux - 1 komad</t>
  </si>
  <si>
    <t>Dobava i montaža krovnoga prozora ( limeni ) - 1 komad</t>
  </si>
  <si>
    <t>Demontaža i montaža laminata - 1 komad</t>
  </si>
  <si>
    <t>Dobava i postava laminata do 100kn/m2 - po m2</t>
  </si>
  <si>
    <t>Dobava i montaža kutnika sa mrežicom - po metru</t>
  </si>
  <si>
    <t>Dobava i postava kanalica - po m2</t>
  </si>
  <si>
    <t>Dobava i postava krovne ljepenke na daščanu oplatu - po m2</t>
  </si>
  <si>
    <t>Dobava i postava izolacije V-4 + hladni premaz - po m2</t>
  </si>
  <si>
    <t>Dobava i postava izolacije VZ-4 + hladni premaz - po m2</t>
  </si>
  <si>
    <t>Dobava i postava nove limarije koljeno - 1 kom</t>
  </si>
  <si>
    <t>Dobava i postava nove limarije (vertikala + horizontala) - po metru</t>
  </si>
  <si>
    <t>Dobava i postava bakrene limarije po mjeri - po metru</t>
  </si>
  <si>
    <t>Skidanje limarije - po metru</t>
  </si>
  <si>
    <t>Izrada dvokomponentne folije za brtvljenje s rubnom gumiranom trakom - m2</t>
  </si>
  <si>
    <t>Montaža daščane oplate - m2</t>
  </si>
  <si>
    <t>Dobava i postava daščane oplate - m2</t>
  </si>
  <si>
    <t>Dobava i postava krovnih greda (osnovnih greda 12x12 - ostale na upit ) - po metru</t>
  </si>
  <si>
    <t>Demontaža krovnih greda - po metru</t>
  </si>
  <si>
    <t>Dobava i postava sljemene trake - po metru</t>
  </si>
  <si>
    <t>Dobava i montaža sljemena s kupama - po metru</t>
  </si>
  <si>
    <t>Dobava, demontaža i montaža novih dimnjačarskih vratašca - 1 kom</t>
  </si>
  <si>
    <t>Skidanje opšava dimnjaka - po metru</t>
  </si>
  <si>
    <t>Dobava i montaža opšava dimnjaka rš. 30 - po metru</t>
  </si>
  <si>
    <t>Demontaža i montaža ventilacije - bez materijala - po metru</t>
  </si>
  <si>
    <t>Silikoniranje  - po metru</t>
  </si>
  <si>
    <t>Montaža i demontaža skele - po m2</t>
  </si>
  <si>
    <t>Pretres krova pokriven kupa kanalicama sa dodatkom novih do 20% + čišćenje šute - po m2</t>
  </si>
  <si>
    <t>Pretres krova pokriven Bramac kupa kanalicama sa dodatkom novih do 20% + čišćenje šute - po m2</t>
  </si>
  <si>
    <t>Spuštanje šute u kantama do 3 kata - paušal</t>
  </si>
  <si>
    <t>Spuštanje šute u kantama preko 3 kata - paušal</t>
  </si>
  <si>
    <t>Ručni utovar šute u vreće sa odvozom - m3</t>
  </si>
  <si>
    <t>Izrada betonske podloge sa potrebnim šalovanjem i pripremom do 15 cm debljine - m2</t>
  </si>
  <si>
    <t>Izrada AB podloge sa potrebnim šalovanjem i pripremom do 15 cm debljine - m2</t>
  </si>
  <si>
    <t>Usluga štemanja - po metru</t>
  </si>
  <si>
    <t>Dobava i postava standardnih keramičkih pločica - nabavna cijena pločica do 100,00 kn/m2 - po m2</t>
  </si>
  <si>
    <t>Postava cokla od keramičkih pločica - po metru</t>
  </si>
  <si>
    <t>Demontaža keramičkih pločica - po m2</t>
  </si>
  <si>
    <t>Demontaža cokla - batiškope - po metru</t>
  </si>
  <si>
    <t>Rušenje dimnjaka na krovu u punom profilu do h=1,5m - paušal</t>
  </si>
  <si>
    <t>Obrada špaleta kod ugradnje novih krovnih prozora - po metru</t>
  </si>
  <si>
    <t>Dobava i montaža GK ploča s podkonstrukcijom, kamenom mineralnom vunom te parnom branom s bandažiranjem - po m2</t>
  </si>
  <si>
    <t>Dobava i montaža vodootporne GK ploča s podkonstrukcijom, kamenom mineralnom vunom te parnom branom s bandažiranjem  - po m2</t>
  </si>
  <si>
    <t>Bojanje zidova i plafona do 4 m2 sa potrebnim  predradnjama i materijalom - paušal</t>
  </si>
  <si>
    <t xml:space="preserve">     - struganje, gletanje, impregnacija, bojanje - po m2</t>
  </si>
  <si>
    <t xml:space="preserve">      - bojanje - po m2</t>
  </si>
  <si>
    <t>Struganje uljane boje sa zidova - po m2</t>
  </si>
  <si>
    <t>Farbanje stolarije - po m2</t>
  </si>
  <si>
    <t>Farbanje bravarije - po m2</t>
  </si>
  <si>
    <t>Sudoper - demontaža - 1 kom</t>
  </si>
  <si>
    <t>Sudoper - montaža  - 1 kom</t>
  </si>
  <si>
    <t>Umivaonik- demontaža  - 1 kom</t>
  </si>
  <si>
    <t>Umivaonik- montaža  - 1 kom</t>
  </si>
  <si>
    <t>Kada- demontaža - 1 kom</t>
  </si>
  <si>
    <t>Kada- montaža - 1 kom</t>
  </si>
  <si>
    <t>Bide- demontaža - 1 kom</t>
  </si>
  <si>
    <t>Bide- montaža - 1 kom</t>
  </si>
  <si>
    <t>WC školjka- demontaža - 1 kom</t>
  </si>
  <si>
    <t>WC školjka- montaža - 1 kom</t>
  </si>
  <si>
    <t>Vodokotlić- demontaža - 1 kom</t>
  </si>
  <si>
    <t>Vodokotlić- montaža - 1 kom</t>
  </si>
  <si>
    <t>Bojler- demontaža - 1 kom</t>
  </si>
  <si>
    <t>Bojler- montaža - 1 kom</t>
  </si>
  <si>
    <t>Perilica- demontaža - 1 kom</t>
  </si>
  <si>
    <t>Perilica- montaža - 1 kom</t>
  </si>
  <si>
    <t>Tuš baterija- demontaža - 1 kom</t>
  </si>
  <si>
    <t>Tuš baterija- montaža - 1 kom</t>
  </si>
  <si>
    <t>Mješalica- demontaža - 1 kom</t>
  </si>
  <si>
    <t>Mješalica- montaža - 1 kom</t>
  </si>
  <si>
    <t>Demontaža i montaža koljena 1/2" - 1 kom</t>
  </si>
  <si>
    <t>Montaža koljena 1/2" sa materijalom - 1 kom</t>
  </si>
  <si>
    <t>Betoniranje šlica u podlozi - po metru</t>
  </si>
  <si>
    <t>Štemnje zida, poda - šlica - po metru</t>
  </si>
  <si>
    <t>Izrada proboja kroz zid/ploča ᴓ32 mm - 1 kom</t>
  </si>
  <si>
    <t>Štemanje betona, demontaža starog  sifona, dobava i montaža novog sifona te spajanje sa odvodnim cijevima sa zatvaranjem rupe u podu - 1 kom</t>
  </si>
  <si>
    <t>Štemanje zida na kadi, demontaža demontaža izljevno preljevnog ventila, postava novog kompleta sa spojnim materijalom, spajanje na odvodnu instalaciju, zatvaranje proboja sa postavom pločica - 1 kom</t>
  </si>
  <si>
    <t>Demontaža ispirne cijevi vodokotlića te dobava i montaža nove PVC ispirne cijevi - 1 kom</t>
  </si>
  <si>
    <t>Štemanje betona, demontaža starih pocinčanih cijevi, dobava i montaža novih pocinčanih cijevi sa izolacijom i svim ostalim potrebnim fazonskim komadima, te zatvaranjem šlica ᴓ 1/2" - po metru</t>
  </si>
  <si>
    <t>Štemanje betona, demontaža starih pocinčanih cijevi, dobava i montaža novih pocinčanih cijevi sa izolacijom i svim ostalim potrebnim fazonskim komadima, te zatvaranjem šlica ᴓ 3/4" - po metru</t>
  </si>
  <si>
    <t>Demontaža starog kutnog ventila te dobava i  ugradnja novog kutnog ventila ᴓ 1/2" - 1 kom</t>
  </si>
  <si>
    <t>Skidanje štoiksa na ventilu, popravak te montaža iste - 1 kom</t>
  </si>
  <si>
    <t>Demontaža starog te dobava i montaža novog sifona umivaonika - 1 kom</t>
  </si>
  <si>
    <t>Demontaža starih te dobava i montaža novih  tuš crijeva sa ručkom - 1 kom</t>
  </si>
  <si>
    <t>Demontaža starog te dobava i montaža novog odsisača za vodokotlić  - 1 kom</t>
  </si>
  <si>
    <t>Demontaža starih priključnih cijevi za umivaonik te dobava i ugradnja novih - 1 kom</t>
  </si>
  <si>
    <t>Demontaža te ponovna montaža priključne cijevi za vodokotlić bez materijala - 1 kom</t>
  </si>
  <si>
    <t>Dobava i postava sifonskih guma - 1 kom</t>
  </si>
  <si>
    <t>Demontaža starih odvodnih olovnih cijevi - po metru</t>
  </si>
  <si>
    <t>Dobava i montaža odvodne cijevi ᴓ50 - po metru</t>
  </si>
  <si>
    <t>Dobava i zamjena kanalizacijskih cijevi ᴓ110 - po metru</t>
  </si>
  <si>
    <t>Skidanje te montaža postojećeg sifona umivaonika - 1 kom</t>
  </si>
  <si>
    <t>Odštopavanje kanalizacije i vertikala odvoda sajlom 5 m - 1 kom</t>
  </si>
  <si>
    <t>Strojno odštopavanje - po satu</t>
  </si>
  <si>
    <t>Zamjena slušalice parlafona - 1 kom</t>
  </si>
  <si>
    <t>Demontaža i montaža plafonjere - 1 kom</t>
  </si>
  <si>
    <t>Demontaža i montaža utičnice ili tipkala - 1 kom</t>
  </si>
  <si>
    <t>Demontaža i montaža el. ormara s osiguračima i FID sklopkama - 1kom</t>
  </si>
  <si>
    <t>Dolazak na objekt - 1 kom</t>
  </si>
  <si>
    <t>Usluga košnje trave - po satu</t>
  </si>
  <si>
    <t>Usluga čišćenja okućnice - po satu</t>
  </si>
  <si>
    <t>Dobava i montaža vatrogasnog aparata P 6 - po komadu</t>
  </si>
  <si>
    <t>Nabava i montaža naljepnica za vatrogasni aparat - po komadu</t>
  </si>
  <si>
    <t>Nabava i montaža ormarića za vatrogasni aparat sa bravicom i staklom - po komadu</t>
  </si>
  <si>
    <t>Montaža vatrogasnih aparata s držačem - po komadu</t>
  </si>
  <si>
    <t>(Nabava i) Montaža oglasne ploče - po komadu</t>
  </si>
  <si>
    <t xml:space="preserve">(Nabava i) Montaža kućnog reda - po komadu </t>
  </si>
  <si>
    <t>Nabava i montaža naljepnice puta evakuacije - po komadu</t>
  </si>
  <si>
    <t>Rad van radnog vremena (15h-22h) 7 dana u tjednu</t>
  </si>
  <si>
    <t>Rad van radnog vremena (22h-07h) 7 dana u tjednu</t>
  </si>
  <si>
    <t>Trokratni pregled psa na bjesnoću uz izdavanje potvrde</t>
  </si>
  <si>
    <t>Promjena vlasnika i odjava psa u računalnoj aplikaciji „Lysacan” i putovnici</t>
  </si>
  <si>
    <t>Evidentiranje pasa u računalnoj aplikaciji „Lysacan” prilikom uvoza iz trećih zemalja i članica EU i/ili evidentiranje cijepljenja pasa izvan RH</t>
  </si>
  <si>
    <t>Cijepljenje pasa/mačaka protiv zaraznih bolesti</t>
  </si>
  <si>
    <t>Opći pregled pas/mačka</t>
  </si>
  <si>
    <t>Aplikacija lijeka s.c./i.v./i.m.</t>
  </si>
  <si>
    <t>Otvaranje venskog puta i infuzija</t>
  </si>
  <si>
    <t>Kirurška obrada rane I. kategorija</t>
  </si>
  <si>
    <t>Kirurška obrada rane II. kategorija</t>
  </si>
  <si>
    <t>Previjanje</t>
  </si>
  <si>
    <t>Vađenje krvi pas/mačka</t>
  </si>
  <si>
    <t>Testiranje stolice na Giardia sp.(SNAP test)</t>
  </si>
  <si>
    <t>Testiranje stolice na parvovirus  (SNAP test)</t>
  </si>
  <si>
    <t>Injekcijska sedacija/anestezija</t>
  </si>
  <si>
    <t>Kilometraža</t>
  </si>
  <si>
    <t>Prihvat pasa i mačaka u sklonište</t>
  </si>
  <si>
    <t>Radni sat veterinarskog tehničara</t>
  </si>
  <si>
    <t xml:space="preserve">Intervencija (izlazak na teren, hvatanje i prijevoz životinje, smještaj životinje) 7 dana u tjednu - po intervenciji </t>
  </si>
  <si>
    <t>Zbrinjavanje životinje          (smještaj u izolaciji)  mačka - dan</t>
  </si>
  <si>
    <t>Zbrinjavanje životinje          (smještaj u izolaciji) pas - dan</t>
  </si>
  <si>
    <t>Zbrinjavanje životinje nakon izolacije (stacionar) pas - dan</t>
  </si>
  <si>
    <t>Zbrinjavanje životinje nakon izolacije (stacionar) mačka - dan</t>
  </si>
  <si>
    <t>Veterinarska skrb - po satu ovlaštenog veterinara</t>
  </si>
  <si>
    <t>Sterilizacija kuja&gt;15 kg</t>
  </si>
  <si>
    <t>Sterilizacija kuja&lt;15kg</t>
  </si>
  <si>
    <t>Sterilizacija mačaka</t>
  </si>
  <si>
    <t>Kastracija pas&gt;15 kg</t>
  </si>
  <si>
    <t>Kastracija pas&lt;15 kg</t>
  </si>
  <si>
    <t>Kastracija mačak</t>
  </si>
  <si>
    <t>Pas/mačka izdavanje putovnice</t>
  </si>
  <si>
    <t>Testiranje mačke na FIV/FeLV (SNAP test)</t>
  </si>
  <si>
    <t>Radni sat djelatnika skloništa (neveterinarsko osoblje)</t>
  </si>
  <si>
    <t>Potrošni materijal I. kategorija</t>
  </si>
  <si>
    <t>Potrošni materijal II. kategorija</t>
  </si>
  <si>
    <t>Potrošni materijal III. kategorija</t>
  </si>
  <si>
    <t>Potrošni materijal IV. kategorija</t>
  </si>
  <si>
    <t>Naknada pripreme velikih radova (izrada  troškovnika, prikupljanje ponuda, simulacija zaduženja suvlasnika - kredit, gotovinske uplate itd, a koji se ne realiziraju) - minimalna cijena. 2,5% ugovorene investicije</t>
  </si>
  <si>
    <t>Stručno savjetovanje investitora  minimalna cijena. 2,5% ugovorene investicije</t>
  </si>
  <si>
    <t>Povezivanje SZ-a s ishodovanjem rješenja, svim taksama i upravnim pristojbama - 1 kom (za pokretanje postupka- 40% avans, a 60% po okončanju predmeta)</t>
  </si>
  <si>
    <t>AZIL</t>
  </si>
  <si>
    <t>PRODAJA NA OTVORENOM PROSTORU TRŽNICE</t>
  </si>
  <si>
    <t>DNEVNA NAPLATA TRŽNICA</t>
  </si>
  <si>
    <t>DOM SPORTOVA MATE PARLOV</t>
  </si>
  <si>
    <t>D-1</t>
  </si>
  <si>
    <t>Službene utakmice i turniri</t>
  </si>
  <si>
    <t>Trening i utakmice  bez gledatelja 16:00-23:00 i vikendom</t>
  </si>
  <si>
    <t>Trening i utakmice bez gledatelja 8:00-16:00</t>
  </si>
  <si>
    <t>Cijena sata korištenja rashladnog sustava</t>
  </si>
  <si>
    <t>Estradni i drugi programi (min. 10 sati korištenja)
- uvećano 20% za šank na parketu
- uvećano 10% za šank na hodniku</t>
  </si>
  <si>
    <t xml:space="preserve">D-2  </t>
  </si>
  <si>
    <t>Trening i natjecanje 16:00-23:00 i vikendom</t>
  </si>
  <si>
    <t>Trening i natjecanje 8:00-16:00</t>
  </si>
  <si>
    <t>D-3</t>
  </si>
  <si>
    <t>Trening i natjecanje  16:00-23:00 i vikendom</t>
  </si>
  <si>
    <t>Trening i natjecanje   8:00-16:00</t>
  </si>
  <si>
    <t>D-4</t>
  </si>
  <si>
    <t>Trening 16:00-23:00 i vikendom</t>
  </si>
  <si>
    <t>Trening 8:00-16:00</t>
  </si>
  <si>
    <t>Stolni tenis rekreacija 1 sat (dvije osobe)</t>
  </si>
  <si>
    <t>Kuglana</t>
  </si>
  <si>
    <t>Klubovi i građanstvo 1 staza</t>
  </si>
  <si>
    <t>Dvorana za sastanke</t>
  </si>
  <si>
    <t>Sala 1, 2</t>
  </si>
  <si>
    <t>Sala 1, 2 (6 sati i više korištenja u jednom tjednu)</t>
  </si>
  <si>
    <t xml:space="preserve">Sauna </t>
  </si>
  <si>
    <t xml:space="preserve"> 2 sata korištenja</t>
  </si>
  <si>
    <t>BOĆALIŠTE VERUDA</t>
  </si>
  <si>
    <t>Trening i  utakmice bez gledatelja 16:00-23:00 jedna staza</t>
  </si>
  <si>
    <t>Trening i utakmice  bez gledatelja 8:00-16:00 jedna staza</t>
  </si>
  <si>
    <t>Zakup cijele dvorane</t>
  </si>
  <si>
    <t>SPORTSKI CENTAR MIRNA</t>
  </si>
  <si>
    <t>Velika dvorana</t>
  </si>
  <si>
    <t>Trening i  utakmice bez gledatelja 8:00-16:00</t>
  </si>
  <si>
    <t>Judo dvorana i koturalište</t>
  </si>
  <si>
    <t>Trening i prijateljske utakmice  bez gledatelja 16:00-23:00 i vikendom</t>
  </si>
  <si>
    <t>Trening i prijateljske utakmice  bez gledatelja 8:00-16:00</t>
  </si>
  <si>
    <t xml:space="preserve">Vanjsko igralište </t>
  </si>
  <si>
    <t>Trening  16:00-23:00 i vikendom</t>
  </si>
  <si>
    <t>Trening  8:00-16:00</t>
  </si>
  <si>
    <t>DOM BRAĆA RIBAR DVORANA</t>
  </si>
  <si>
    <t xml:space="preserve"> Dvorana</t>
  </si>
  <si>
    <t>Trening i prijateljske utakmice bez gledatelja 8:00-16:00</t>
  </si>
  <si>
    <t>CJENIK KORIŠTENJA NOGOMETNIH IGRALIŠTA</t>
  </si>
  <si>
    <t>STADION ALDO DROSINA</t>
  </si>
  <si>
    <t xml:space="preserve">Glavni teren </t>
  </si>
  <si>
    <t>Trening bez rasvjete</t>
  </si>
  <si>
    <t>Trening sa rasvjetom ( 1. razina rasvjete)</t>
  </si>
  <si>
    <t xml:space="preserve">Službena utakmica bez rasvjete </t>
  </si>
  <si>
    <t>Službena  utakmica sa rasvjetom</t>
  </si>
  <si>
    <t xml:space="preserve">Pomoćno igralište 94x64 </t>
  </si>
  <si>
    <t>Trening/rekreacija bez rasvjete</t>
  </si>
  <si>
    <t>Trening/ rekreacija sa rasvjetom</t>
  </si>
  <si>
    <t>Službena utakmica bez rasvjete</t>
  </si>
  <si>
    <t>Službena utakmica sa rasvjetom</t>
  </si>
  <si>
    <t xml:space="preserve">Igralište 40x20 </t>
  </si>
  <si>
    <t>Poligon 60x40</t>
  </si>
  <si>
    <t xml:space="preserve">Sala </t>
  </si>
  <si>
    <t>Sala  (6 sati i više korištenja tjedno)</t>
  </si>
  <si>
    <t>SRC VERUDA</t>
  </si>
  <si>
    <t>Nogometno igralište sat/kuna</t>
  </si>
  <si>
    <t>Službena  utakmica bez rasvjete</t>
  </si>
  <si>
    <t>Trening i prijateljske utakmice  bez gledatelja 6:00-16:00</t>
  </si>
  <si>
    <t>Atletska staza</t>
  </si>
  <si>
    <t>Jednokratna ulaznica atletska staza</t>
  </si>
  <si>
    <t>Dnevna karta atletska staza</t>
  </si>
  <si>
    <t>Skok s motkom 1 trening</t>
  </si>
  <si>
    <t>Dodatni skok s motkom u istom danu</t>
  </si>
  <si>
    <t>Atletska staza trening do 10 osoba</t>
  </si>
  <si>
    <t>Korištenje stadiona za atletska natjecanja</t>
  </si>
  <si>
    <t>Građanstvo/ rekreacija: korištenje atletske staze- mjesečno</t>
  </si>
  <si>
    <t xml:space="preserve">Dvorana za vježbanje </t>
  </si>
  <si>
    <t>Sala za sastanke</t>
  </si>
  <si>
    <t>Sauna - 2 sata korištenja</t>
  </si>
  <si>
    <t>Korištenje vanjska  igrališta tartan, odbojka/košarka/rukomet</t>
  </si>
  <si>
    <t>NOGOMETNA IGRALIŠTA VELI VRH I ŠTINJAN</t>
  </si>
  <si>
    <t>Veliko igralište</t>
  </si>
  <si>
    <t>Trening i utakmice  bez gledatelja 6:00-16:00</t>
  </si>
  <si>
    <t>Pripreme, turniri i službene utakmice</t>
  </si>
  <si>
    <t>Rasvjeta</t>
  </si>
  <si>
    <t>Poligon 40x20 (umjetna trava)</t>
  </si>
  <si>
    <t>SRC BUNARINA I TENIS TEREN "PETICA" NA VERUDI</t>
  </si>
  <si>
    <t>Tenis tereni</t>
  </si>
  <si>
    <t>Korištenje za igru pojedinaca (single) bez rasvjete</t>
  </si>
  <si>
    <t>Korištenje za igru parova (double) bez rasvjete</t>
  </si>
  <si>
    <t>Korištenje za igru pojedinaca (single) s rasvjetom</t>
  </si>
  <si>
    <t>Korištenje za igru parova (double) s rasvjetom</t>
  </si>
  <si>
    <t>Korištenje kompleksa za kampove i turnire</t>
  </si>
  <si>
    <t>GRADSKI BAZENI PULA-POLA</t>
  </si>
  <si>
    <t>GRAĐANSTVO</t>
  </si>
  <si>
    <t>Jednokratna ulaznica</t>
  </si>
  <si>
    <t>Jednokratna ulaznica sa kapicom</t>
  </si>
  <si>
    <t xml:space="preserve">Dnevna ulaznica </t>
  </si>
  <si>
    <t>Djeca do 7 godina u pratnji roditelja</t>
  </si>
  <si>
    <t>Mjesečna ulaznica</t>
  </si>
  <si>
    <t>Godišnja ulaznica</t>
  </si>
  <si>
    <t>Korištenje spa zone * (ogrtač i ručnik uključeni u cijenu) 2 sata</t>
  </si>
  <si>
    <t>Izrada nove kartice</t>
  </si>
  <si>
    <t>POVLAŠTENE ULAZNICE ***</t>
  </si>
  <si>
    <t>DVORANA</t>
  </si>
  <si>
    <t xml:space="preserve">Dvorana za suhi trening </t>
  </si>
  <si>
    <t>IZNAJMLJIVANJE STAZA</t>
  </si>
  <si>
    <t>Staza Bazena 34 x 25 m</t>
  </si>
  <si>
    <t>Trening i natjecanje  klubova bez gledatelja 16:00-23:00 i vikendom</t>
  </si>
  <si>
    <t>Trening i prijateljske utakmice klubova bez gledatelja 6:00-16:00</t>
  </si>
  <si>
    <t>Staza Bazena 25 x 10 m</t>
  </si>
  <si>
    <t>Trening i prijateljske utakmice klubova bez gledatelja 16:00-23:00</t>
  </si>
  <si>
    <t>*Spa zonu mogu koristiti isključivo punoljetne osobe na vlastitu odgovornost</t>
  </si>
  <si>
    <t xml:space="preserve">**Svaki započeti treći sat naplaćuje se 100,00 kn </t>
  </si>
  <si>
    <t>*** Osnovnoškolci, srednjoškolci, umirovljenici, osobe s poteškoćama u kretanju</t>
  </si>
  <si>
    <t xml:space="preserve">Paketi: </t>
  </si>
  <si>
    <t>Jednokratna ulaznica : sauna i bazen</t>
  </si>
  <si>
    <t>Sauna ulaz uz godišnju ulaznicu</t>
  </si>
  <si>
    <t>Mjesečna ulaznica za saunu - 5 ulaza</t>
  </si>
  <si>
    <t>CJENIK POSTAVLJANJA REKLAMNIH SADRŽAJA</t>
  </si>
  <si>
    <t>Gradski bazeni Pula - Pola</t>
  </si>
  <si>
    <t>Video oglašavanje - reklama od 30 sec koja će se reproducirati 6 puta u 1 satu - mjesečna cijena</t>
  </si>
  <si>
    <t xml:space="preserve">Video oglašavanje - reklama od 30 sec koja će se reproducirati 6 puta u 1 satu - Ugovor na minimalno 6 mjeseci </t>
  </si>
  <si>
    <t>Gradski stadion Aldo Drosina</t>
  </si>
  <si>
    <t>Reklamni materijal - Naljepnica 1x2m na pomoćnom terenu - mjesečna cijena</t>
  </si>
  <si>
    <t>CJENIK PARKIRALIŠTA STADION ALDO DROSINA</t>
  </si>
  <si>
    <t>Sjever/jug</t>
  </si>
  <si>
    <t>Parkirna karta 1sat</t>
  </si>
  <si>
    <t>Parkirna karta 1 dan</t>
  </si>
  <si>
    <t>Zakup parkirnog mjesta mjesečno  (odluka o načinu naplate parkirališta AKT-2021.-083)</t>
  </si>
  <si>
    <t xml:space="preserve">PAKETI ULAZNICA </t>
  </si>
  <si>
    <t>20 ulaznica za tenis teren Bunarina i petica  (ulaznice vrijede 3 mjeseca)</t>
  </si>
  <si>
    <t>20 ulaznica za kuglanu u domu Mate Parlov (ulaznice vrijede 3 mjeseca)</t>
  </si>
  <si>
    <t>Cijena programa utvrditi će se prema traženju Korisnika putem posebne odluke Uprave društva</t>
  </si>
  <si>
    <t xml:space="preserve"> TRŽNICE  </t>
  </si>
  <si>
    <t>Ostale usluge i jedinične mjere</t>
  </si>
  <si>
    <t>ZAKUPI</t>
  </si>
  <si>
    <t>Postavljanje privremenih naprava</t>
  </si>
  <si>
    <t>OSTALO</t>
  </si>
  <si>
    <t>Trgovina otok Veruda</t>
  </si>
  <si>
    <t>Rezervacija kamp mjesta izvan sezone</t>
  </si>
  <si>
    <t>REKLAMNI PREDMET</t>
  </si>
  <si>
    <t>Info ormarići - mjesečno po komadu</t>
  </si>
  <si>
    <t>Reklamni stup totem - mjesečno po komadu</t>
  </si>
  <si>
    <t>Slobodno stojeći reklamni pano i stalak - pojedinačni mjesečno po komadu</t>
  </si>
  <si>
    <t>Reklamni sadržaji na pročelju zgrada, urbanoj oprem i sl. do 2m2</t>
  </si>
  <si>
    <t>UPRAVLJANJE ZGRADAMA</t>
  </si>
  <si>
    <t>Naknada za rad Upravitelja</t>
  </si>
  <si>
    <t>I rezervacija za prodaju na stolu - m2/mj</t>
  </si>
  <si>
    <t>Trg kralja Tomislava 7, Pula   OIB: 24406172697</t>
  </si>
  <si>
    <r>
      <t xml:space="preserve">Usluga cijelokupne koordinacije i objedinjavanja  projektne dokumentacije za </t>
    </r>
    <r>
      <rPr>
        <b/>
        <sz val="10"/>
        <rFont val="Times New Roman"/>
        <family val="1"/>
        <charset val="238"/>
      </rPr>
      <t>program  obnove pročelja građevina na području Grada Pule "Dolcevita"</t>
    </r>
    <r>
      <rPr>
        <sz val="10"/>
        <rFont val="Times New Roman"/>
        <family val="1"/>
        <charset val="238"/>
      </rPr>
      <t>, izrada troškovnika, ishodovanje potrebnih uvjerenja i izrada ugovora naplaćuje se od navedenog iznosa kako slijedi: 40% za I. fazu kod izdavanja suglasnosti na prijavu od strane Grada Pule                                                  60%  za II. fazu kod potpisivanja ugovora po modelu sufinanciranja programa "Dolcevita"</t>
    </r>
  </si>
  <si>
    <r>
      <rPr>
        <b/>
        <sz val="10"/>
        <rFont val="Times New Roman"/>
        <family val="1"/>
        <charset val="238"/>
      </rPr>
      <t>Prijava na natječaj EU fonda                                                                                            Energetska obnova višestambenih zgrada</t>
    </r>
    <r>
      <rPr>
        <sz val="10"/>
        <rFont val="Times New Roman"/>
        <family val="1"/>
        <charset val="238"/>
      </rPr>
      <t xml:space="preserve">                </t>
    </r>
    <r>
      <rPr>
        <b/>
        <sz val="10"/>
        <rFont val="Times New Roman"/>
        <family val="1"/>
        <charset val="238"/>
      </rPr>
      <t>I. FAZA</t>
    </r>
    <r>
      <rPr>
        <sz val="10"/>
        <rFont val="Times New Roman"/>
        <family val="1"/>
        <charset val="238"/>
      </rPr>
      <t xml:space="preserve"> - zgrada koja se prijavljuje na natječaj uplaćuje Upravitelju navedeni iznos, a koji se naplaćuje odmah nakon potpisivanja Ugovora o uređenju međusobnih odnosa, a sa računa zgrade na račun upravitelja. Upravitelj provodi sljedeće aktivnosti:                             - održava sastanke sa suvlasnicima nekretnine te pomno objašnjava suvlasnicima cijeli postupak prijave na natječaj
- priprema i prikuplja potrebnu dokumentaciju radi izrade projektne dokumentacije, energetskog pregleda i certifikata (Državna geodetska uprava, Područni ured za katastar)
- obrađuje i ishoduje svu arhivsku dokumentaciju pri nadležnim uredima državne uprave Grada Pule   - organizira izradu energetskog pregleda i certifikata te sastanke za potrebe stambene zgrade
- pregledava stanje i obrađuje podatke za izradu kreditne ponude
- kontrolira financijsku sposobnost zgrade
- kontrolira pravno-imovinsko stanje zgrade
</t>
    </r>
  </si>
  <si>
    <r>
      <rPr>
        <b/>
        <sz val="10"/>
        <color theme="1"/>
        <rFont val="Times New Roman"/>
        <family val="1"/>
        <charset val="238"/>
      </rPr>
      <t>II. FAZA</t>
    </r>
    <r>
      <rPr>
        <sz val="10"/>
        <color theme="1"/>
        <rFont val="Times New Roman"/>
        <family val="1"/>
        <charset val="238"/>
      </rPr>
      <t xml:space="preserve">  - zgrada koja se prijavljuje na natječaj navedeni max. iznos uplaćuje odabranom vanjskom projektnom konzultantu u trenutku kada su suvlasnici donijeli odluku da kreću u izradu projektne dokumentacije. Navedeni iznos naplatiti će se odmah nakon potpisivanja Ugovora o uređenju međusobnih odnosa sa računa zgrade na račun odabranog vanjskog projektnog konzutanta.                                    Usluga EU projektanta uključuje:
- Cjelokupnu savjetodavnu podršku u provedbi projekta
- Inicijalno savjetovanje koje se sastoji od provjere prihvatljivosti prijavitelja i aktivnosti , izrade proračuna projekta te izrade simulacije bodovanja
- Pripremu cjelokupne natječajne dokumentacije
- Savjetovanje prilikom prikupljanja statusne dokumentacije
- Pravovremeno slanje cjelokupne dokumentacije sukladno važećim pravilima poziva
- Kontinuirano praćenje izmjena natječajne dokumentacije
- Izradu financijskih i narativnih izvještaja tijekom provedbe projekta
</t>
    </r>
  </si>
  <si>
    <r>
      <rPr>
        <b/>
        <sz val="10"/>
        <color theme="1"/>
        <rFont val="Times New Roman"/>
        <family val="1"/>
        <charset val="238"/>
      </rPr>
      <t>III. FAZA</t>
    </r>
    <r>
      <rPr>
        <sz val="10"/>
        <color theme="1"/>
        <rFont val="Times New Roman"/>
        <family val="1"/>
        <charset val="238"/>
      </rPr>
      <t xml:space="preserve"> -  zgrada koja se prijavljuje na natječaj uplaćuje Upravitelju navedeni iznos koji se naplaćuje u trenutku kada su suvlasnici donijeli odluku da kreću u izradu projektne dokumentacije.                                  Upravitelj provodi sljedeće                                             - priprema dokumentaciju i ishoduje kredit za financiranje cjelokupnog projekta
- izrada i obračun zbirne tablice po suvlasničkom udjelu radi učešća u investiciji građ.radova                              – do 3 izmjene. 
Ostale izmjene izrađivati će se prema zahtjevu suvlasnika ili predstavnika sukladno važećem cjeniku 
- obavlja sve pripremne radnje vezane za javne natječaje, otvaranje ponuda, odabir izvođača i objavu istih
- izrađuje zasebne ugovore o izvođenju radova sa izvođačima, ovlaštenim certifikatorom, projektantom i EU konzultantom
- izrađuje zasebne ugovore s nadzornim tijelima
</t>
    </r>
  </si>
  <si>
    <r>
      <rPr>
        <b/>
        <sz val="10"/>
        <color theme="1"/>
        <rFont val="Times New Roman"/>
        <family val="1"/>
        <charset val="238"/>
      </rPr>
      <t>IV. FAZA</t>
    </r>
    <r>
      <rPr>
        <sz val="10"/>
        <color theme="1"/>
        <rFont val="Times New Roman"/>
        <family val="1"/>
        <charset val="238"/>
      </rPr>
      <t xml:space="preserve">  - zgrada koja se prijavljuje na natječaj uplaćuje do max. navedenog iznosa odabranom vanjskom projektnom konzutantu. Navedeni iznos naplaćuje se u trenutku kada je zgrada potpisala ugovor sa EU fondom i osigurala sredstva financiranja.                                        1.    EU konzultant prati provedbu projekta na kvartalnoj razini obzirom se isti financira iz  EU fonda za regionalni razvoj.
U ovoj fazi EU konzultant pruža savjetodavnu podršku u području:
- izrade plana nabave, zahtjeva za predujam, zahtjeva za nadoknadu sredstava, završnog izvješća, izvješća nakon provedbe projekta
- pripreme i provedbe postupaka nabave, osiguranja adekvatnog informiranja, komunikacije i vidljivosti financiranja projekta iz fondova EU
- osiguranja provedbe projekta na ispravan način i u skladu sa rokovima
- osiguranja pravovremenog otkrivanja odstupanja od ugovora
- primjene mjera za ublažavanje ili otklanjanje odstupanja ili drugih nedostataka u ugovoru
- ostalo (izmjene ugovora, priprema dopisa za nadležne institucije)
</t>
    </r>
  </si>
  <si>
    <r>
      <t>Priprema dokumentacije za provođenje postupka jednostavne nabave za radove -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prema odluci suvlasnika po komadu - 1 kom</t>
    </r>
  </si>
  <si>
    <r>
      <t xml:space="preserve"> Bojanje zida (uljanom) latex</t>
    </r>
    <r>
      <rPr>
        <sz val="10"/>
        <color theme="1"/>
        <rFont val="Times New Roman"/>
        <family val="1"/>
        <charset val="238"/>
      </rPr>
      <t xml:space="preserve"> bojom - po m2</t>
    </r>
  </si>
  <si>
    <t>ZAKUP PROSTORA ZA TERASE</t>
  </si>
  <si>
    <t>SEZONSKA (01.04.-30.09.)</t>
  </si>
  <si>
    <t>GODIŠNJA - STALNA (01.01.-31.12.)</t>
  </si>
  <si>
    <t>PULA USLUGE I UPRAVLJANJE D.O.O.</t>
  </si>
  <si>
    <t>PRODAJA U RIBARNICI</t>
  </si>
  <si>
    <t>Dnevna naplata</t>
  </si>
  <si>
    <t>Korištenje površina</t>
  </si>
  <si>
    <t>Rezervacija korištenja hlađenog spremnika za ribu - kom/mj</t>
  </si>
  <si>
    <t>KORIŠTENJE SKLADIŠNIH PROSTORA TRŽNICE</t>
  </si>
  <si>
    <t>CJENIK KORIŠTENJA SPORTSKIH OBJEKATA</t>
  </si>
  <si>
    <t xml:space="preserve">UREDSKI PROSTORI, PROSTORI ZA GOSPODARSKU DJELATNOST                                                                                                 Početna cijena u svrhu davanja prostora u zakup, utvrđuje se u skladu sa Odlukom o utvrđivanju zakupnine, zona i djelatnosti u poslovnom prostoru Grada Pule – Pola. U slučaju neprimjenjivosti, početnu cijenu utvrđuje Uprava.
                                                                                                                      </t>
  </si>
  <si>
    <t>Prema broju suvlasnika:         1-10                    398,1683 EURA-a           11-20                  597,2526 EURA-a              &gt; 20                    796,3368   EUR-a</t>
  </si>
  <si>
    <t xml:space="preserve">** obuhvaća: Trg kralja Tomislava (Tržnica Veruda) </t>
  </si>
  <si>
    <t>Zona 1. *</t>
  </si>
  <si>
    <t>Zona 2. **</t>
  </si>
  <si>
    <t>Zona 3. ***</t>
  </si>
  <si>
    <t>*  obuhvaća: Narodni trg, Trg prvog svibnja i Poljanu Mate Balote</t>
  </si>
  <si>
    <t xml:space="preserve"> ***  obuhvaća ulice i dijelove grada koji nisu obuhvaćeni Zonama 1. i 2.</t>
  </si>
  <si>
    <t>Ukoliko korisnici u jednom mjesecu kupe više od 100 jednokratnih ulaznica za pojedini sportski objekt odobrava se popust  od 10%</t>
  </si>
  <si>
    <t>Reklamni pano u zgradi ukupne površine - do 15 m2/, mjesečno</t>
  </si>
  <si>
    <t>Reklamni pano u zgradi ukupne površine - od 15 - 27 m2/ mjesečno</t>
  </si>
  <si>
    <t>Reklamni pano u zgradi ukupne površine - preko 27 m2/ mjesečno</t>
  </si>
  <si>
    <t>NOGOMETNO IGRALIŠTE VALKANE</t>
  </si>
  <si>
    <t>besplatno</t>
  </si>
  <si>
    <t>7,96                       0,53</t>
  </si>
  <si>
    <t>9,95                       0,66</t>
  </si>
  <si>
    <t xml:space="preserve">16,60                      1,66          </t>
  </si>
  <si>
    <t>13,27                     1,33</t>
  </si>
  <si>
    <t>IZNAJMLJIVANJE OPREME</t>
  </si>
  <si>
    <t>Zastava</t>
  </si>
  <si>
    <t>Cijena /dan u EUR/ bez PDV-a</t>
  </si>
  <si>
    <t>Cijena/dan u EUR/ sa PDV-om</t>
  </si>
  <si>
    <t>Pepsi,Mirinda, Seven Up 0,50</t>
  </si>
  <si>
    <t>Pepsi bez šećera 0,33</t>
  </si>
  <si>
    <t>Jana vitamin imuno 0,50</t>
  </si>
  <si>
    <t>Hidra 0,33</t>
  </si>
  <si>
    <t>Juicy Vita 0,30</t>
  </si>
  <si>
    <t>Cockta 0,50</t>
  </si>
  <si>
    <t>Ledeni čaj  0,50</t>
  </si>
  <si>
    <t>Prirodni sokovi 0,20</t>
  </si>
  <si>
    <t>Pasareta 0,50</t>
  </si>
  <si>
    <t>Inka 0,50</t>
  </si>
  <si>
    <t>Nescaffe'</t>
  </si>
  <si>
    <t>Studenac 0,50</t>
  </si>
  <si>
    <t>Sara negazirana 0,50</t>
  </si>
  <si>
    <t>Amaro</t>
  </si>
  <si>
    <t>Pelinkovac</t>
  </si>
  <si>
    <t>Ruda</t>
  </si>
  <si>
    <t>Biska</t>
  </si>
  <si>
    <t>Medenica</t>
  </si>
  <si>
    <t>Borovniček</t>
  </si>
  <si>
    <t>Travarica</t>
  </si>
  <si>
    <t>Komovica</t>
  </si>
  <si>
    <t>Šljivovica</t>
  </si>
  <si>
    <t>Vodka</t>
  </si>
  <si>
    <t>Gin</t>
  </si>
  <si>
    <t>Brandy</t>
  </si>
  <si>
    <t>Jack Daniel's</t>
  </si>
  <si>
    <t>Sendvič toast</t>
  </si>
  <si>
    <t>Žestoka pića 0,03</t>
  </si>
  <si>
    <t>Majoneza dodatak  15 gr.</t>
  </si>
  <si>
    <t>Ketchup dodatak  15 gr.</t>
  </si>
  <si>
    <t xml:space="preserve">Kruh </t>
  </si>
  <si>
    <t>Žvakače</t>
  </si>
  <si>
    <t xml:space="preserve">Ulošci </t>
  </si>
  <si>
    <t>NAJAM OPREME</t>
  </si>
  <si>
    <t>Chesterfield  linea blue/rose 100 ssl</t>
  </si>
  <si>
    <t>Chesterfield  tuned blue</t>
  </si>
  <si>
    <t>Chesterfield  tuned aqua xl</t>
  </si>
  <si>
    <t xml:space="preserve">Na temelju čl.21. Izjave o osnivanju., dana 7. 6. 2024. donosi se  novi cjenik </t>
  </si>
  <si>
    <r>
      <t>Pula</t>
    </r>
    <r>
      <rPr>
        <sz val="11"/>
        <color rgb="FFFF0000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 7.6. 2024.</t>
    </r>
  </si>
  <si>
    <t>Cijena u EUR bez PDV-a i PPOT</t>
  </si>
  <si>
    <t>Cijena u EUR sa PDV-om  i PPOT</t>
  </si>
  <si>
    <t>Cijena u EUR bez PDV-a</t>
  </si>
  <si>
    <t>Cijena u EUR sa PDV-om</t>
  </si>
  <si>
    <t xml:space="preserve">Cijena u EUR bez PDV-a </t>
  </si>
  <si>
    <t xml:space="preserve">Cijena u EUR sa PDV-a </t>
  </si>
  <si>
    <t>Tava (inox i drvene mješalice)  - 24 sata</t>
  </si>
  <si>
    <t>Ožujsko točeno 0,2 dcl</t>
  </si>
  <si>
    <t>Ožujsko točeno 0,3 dcl</t>
  </si>
  <si>
    <t>Ožujsko točeno 0,5 dcl</t>
  </si>
  <si>
    <t>Ožujsko limenka 0,5 dcl</t>
  </si>
  <si>
    <t>Staropramen limenka  0,5 dcl</t>
  </si>
  <si>
    <t>Stella Artois limenka  0,5 dcl</t>
  </si>
  <si>
    <t>Beck's limenka  0,5 dcl</t>
  </si>
  <si>
    <t>Nikšićko limenka  0,5 dcl</t>
  </si>
  <si>
    <t>Grif Ipa  0,5 dcl</t>
  </si>
  <si>
    <t>Guinness 0,44 dcl</t>
  </si>
  <si>
    <t>Ožujsko Radler limenka  0,5 dcl</t>
  </si>
  <si>
    <t xml:space="preserve">Uprava:                                                   </t>
  </si>
  <si>
    <r>
      <t>Ur.br.: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AKT-2024-220</t>
    </r>
  </si>
  <si>
    <t>Ovim Cjenikom stavlja se van snage Cjenik pod ur.brojem AKT-2024-160                                                                                                          Cjenik stupa na snagu 7.6.2024.</t>
  </si>
  <si>
    <t>Crystal</t>
  </si>
  <si>
    <t>Heets</t>
  </si>
  <si>
    <t>Pranje visokotlačnim peračem- rampe za osobe s invaliditetom i smanjene pokretljivosti, stepenice, mjesta za tuširanje i druga oprema plaže; radni sat</t>
  </si>
  <si>
    <t>Čišćenje svih ulaza u more- Hidrobaza; kpl</t>
  </si>
  <si>
    <t>Čišćenje svih ulaza u more- Valkane; kpl</t>
  </si>
  <si>
    <t>Čišćenje svih ulaza u more- Stoja; kpl</t>
  </si>
  <si>
    <t>Čišćenje svih ulaza u more- Mornar; kpl</t>
  </si>
  <si>
    <t>Čišćenje i održavanje sanitarnih čvorova ( zamjena kupaonske galanterije - wc daske, četke, koševi za smeće, posude za sapun i držači papira, dezinfekcija, pranje, čišćenje, redova opskrba dezinfekcijskom tekućinom, wc papirom, te drugim  potrošnim materijalom) - u sezoni 5* dnevno; dnevno po objektu- puna sezona</t>
  </si>
  <si>
    <t>Čišćenje i održavanje sanitarnih čvorova ( zamjena kupaonske galanterije - wc daske, četke, koševi za smeće, posude za sapun i držači papira, dezinfekcija, pranje, čišćenje, redova opskrba dezinfekcijskom tekućinom, wc papirom, te drugim  potrošnim materijalom) - u sezoni 2* dnevno; dnevno po objektu- predsezona</t>
  </si>
  <si>
    <t>Podvodni montažni i demontažni radovi; radni sat</t>
  </si>
  <si>
    <t>RADOVI I USLIUGE ZA OBAVLJANJE KOMUNALNIH DJELATNOSTI</t>
  </si>
  <si>
    <t>Cijepljenje protiv bjesnoće, dehelmintizacija, upis u registar i putovnicu</t>
  </si>
  <si>
    <t>označavanje mikročipom</t>
  </si>
  <si>
    <t>Intervencija na poziv JLS s kojima nije sklopljen Ugovor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</si>
</sst>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color theme="1"/>
      <name val="Times New Roman"/>
      <family val="1"/>
    </font>
    <font>
      <sz val="11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4" fillId="0" borderId="0" applyNumberFormat="0" applyFont="0" applyFill="0" applyBorder="0" applyAlignment="0" applyProtection="0"/>
    <xf numFmtId="0" fontId="3" fillId="0" borderId="0"/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/>
    <xf numFmtId="4" fontId="1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3" fillId="0" borderId="0" xfId="0" applyFont="1"/>
    <xf numFmtId="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/>
    </xf>
    <xf numFmtId="0" fontId="12" fillId="0" borderId="3" xfId="3" applyFont="1" applyFill="1" applyBorder="1" applyAlignment="1">
      <alignment horizontal="left" vertical="center"/>
    </xf>
    <xf numFmtId="2" fontId="11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justify" vertical="top" wrapText="1"/>
    </xf>
    <xf numFmtId="0" fontId="12" fillId="0" borderId="3" xfId="3" applyFont="1" applyFill="1" applyBorder="1" applyAlignment="1">
      <alignment horizontal="left" vertical="center" wrapText="1"/>
    </xf>
    <xf numFmtId="0" fontId="14" fillId="0" borderId="3" xfId="0" applyFont="1" applyBorder="1"/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left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/>
    <xf numFmtId="0" fontId="11" fillId="0" borderId="2" xfId="0" applyFont="1" applyBorder="1" applyAlignment="1">
      <alignment horizontal="left" vertical="center" wrapText="1"/>
    </xf>
    <xf numFmtId="2" fontId="14" fillId="0" borderId="0" xfId="0" applyNumberFormat="1" applyFont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wrapText="1"/>
    </xf>
    <xf numFmtId="0" fontId="14" fillId="0" borderId="2" xfId="0" applyFont="1" applyBorder="1" applyAlignment="1">
      <alignment horizontal="justify" vertical="top" wrapText="1"/>
    </xf>
    <xf numFmtId="0" fontId="16" fillId="0" borderId="3" xfId="0" applyFont="1" applyBorder="1" applyAlignment="1">
      <alignment vertical="center" wrapText="1"/>
    </xf>
    <xf numFmtId="0" fontId="16" fillId="0" borderId="3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3" fillId="0" borderId="1" xfId="0" applyFont="1" applyBorder="1"/>
    <xf numFmtId="0" fontId="14" fillId="0" borderId="1" xfId="0" applyFont="1" applyBorder="1"/>
    <xf numFmtId="0" fontId="12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5" fillId="0" borderId="0" xfId="0" applyFont="1"/>
    <xf numFmtId="0" fontId="6" fillId="0" borderId="3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2" fontId="14" fillId="0" borderId="1" xfId="0" applyNumberFormat="1" applyFont="1" applyFill="1" applyBorder="1" applyAlignment="1">
      <alignment horizontal="center" vertical="center" wrapText="1"/>
    </xf>
  </cellXfs>
  <cellStyles count="5">
    <cellStyle name="Default" xfId="3" xr:uid="{00000000-0005-0000-0000-000000000000}"/>
    <cellStyle name="Normal" xfId="4" xr:uid="{00000000-0005-0000-0000-000001000000}"/>
    <cellStyle name="Normalno" xfId="0" builtinId="0"/>
    <cellStyle name="Normalno 2" xfId="1" xr:uid="{00000000-0005-0000-0000-000003000000}"/>
    <cellStyle name="Normalno 3" xfId="2" xr:uid="{00000000-0005-0000-0000-000004000000}"/>
  </cellStyles>
  <dxfs count="0"/>
  <tableStyles count="0" defaultTableStyle="TableStyleMedium2" defaultPivotStyle="PivotStyleLight16"/>
  <colors>
    <mruColors>
      <color rgb="FFCCFF99"/>
      <color rgb="FFFFCC66"/>
      <color rgb="FF9999FF"/>
      <color rgb="FF00FF99"/>
      <color rgb="FFFF6600"/>
      <color rgb="FFFF33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3"/>
  <sheetViews>
    <sheetView view="pageBreakPreview" zoomScale="60" zoomScaleNormal="100" workbookViewId="0">
      <selection activeCell="I28" sqref="I28"/>
    </sheetView>
  </sheetViews>
  <sheetFormatPr defaultRowHeight="12.75" x14ac:dyDescent="0.2"/>
  <cols>
    <col min="1" max="1" width="52.7109375" style="11" customWidth="1"/>
    <col min="2" max="3" width="13.42578125" style="11" customWidth="1"/>
    <col min="4" max="16384" width="9.140625" style="11"/>
  </cols>
  <sheetData>
    <row r="1" spans="1:3" x14ac:dyDescent="0.2">
      <c r="A1" s="89" t="s">
        <v>498</v>
      </c>
      <c r="B1" s="89"/>
      <c r="C1" s="89"/>
    </row>
    <row r="2" spans="1:3" x14ac:dyDescent="0.2">
      <c r="A2" s="89" t="s">
        <v>487</v>
      </c>
      <c r="B2" s="89"/>
      <c r="C2" s="89"/>
    </row>
    <row r="3" spans="1:3" x14ac:dyDescent="0.2">
      <c r="A3" s="87" t="s">
        <v>564</v>
      </c>
      <c r="B3" s="87"/>
      <c r="C3" s="87"/>
    </row>
    <row r="4" spans="1:3" x14ac:dyDescent="0.2">
      <c r="A4" s="88" t="s">
        <v>2</v>
      </c>
      <c r="B4" s="88"/>
      <c r="C4" s="88"/>
    </row>
    <row r="5" spans="1:3" ht="31.5" x14ac:dyDescent="0.2">
      <c r="A5" s="67" t="s">
        <v>59</v>
      </c>
      <c r="B5" s="79" t="s">
        <v>566</v>
      </c>
      <c r="C5" s="79" t="s">
        <v>567</v>
      </c>
    </row>
    <row r="6" spans="1:3" x14ac:dyDescent="0.2">
      <c r="A6" s="14" t="s">
        <v>25</v>
      </c>
      <c r="B6" s="14"/>
      <c r="C6" s="14"/>
    </row>
    <row r="7" spans="1:3" x14ac:dyDescent="0.2">
      <c r="A7" s="65" t="s">
        <v>536</v>
      </c>
      <c r="B7" s="15">
        <f>C7/1.28</f>
        <v>2.5</v>
      </c>
      <c r="C7" s="15">
        <v>3.2</v>
      </c>
    </row>
    <row r="8" spans="1:3" x14ac:dyDescent="0.2">
      <c r="A8" s="65" t="s">
        <v>535</v>
      </c>
      <c r="B8" s="15">
        <f t="shared" ref="B8:B11" si="0">C8/1.28</f>
        <v>2.5</v>
      </c>
      <c r="C8" s="15">
        <v>3.2</v>
      </c>
    </row>
    <row r="9" spans="1:3" x14ac:dyDescent="0.2">
      <c r="A9" s="65" t="s">
        <v>534</v>
      </c>
      <c r="B9" s="15">
        <f t="shared" si="0"/>
        <v>2.34375</v>
      </c>
      <c r="C9" s="15">
        <v>3</v>
      </c>
    </row>
    <row r="10" spans="1:3" x14ac:dyDescent="0.2">
      <c r="A10" s="65" t="s">
        <v>533</v>
      </c>
      <c r="B10" s="15">
        <f t="shared" si="0"/>
        <v>2.34375</v>
      </c>
      <c r="C10" s="15">
        <v>3</v>
      </c>
    </row>
    <row r="11" spans="1:3" x14ac:dyDescent="0.2">
      <c r="A11" s="65" t="s">
        <v>532</v>
      </c>
      <c r="B11" s="15">
        <f t="shared" si="0"/>
        <v>2.5</v>
      </c>
      <c r="C11" s="15">
        <v>3.2</v>
      </c>
    </row>
    <row r="12" spans="1:3" x14ac:dyDescent="0.2">
      <c r="A12" s="65" t="s">
        <v>531</v>
      </c>
      <c r="B12" s="15">
        <f>C12/1.25</f>
        <v>1.8399999999999999</v>
      </c>
      <c r="C12" s="15">
        <v>2.2999999999999998</v>
      </c>
    </row>
    <row r="13" spans="1:3" x14ac:dyDescent="0.2">
      <c r="A13" s="65" t="s">
        <v>527</v>
      </c>
      <c r="B13" s="15">
        <f>C13/1.28</f>
        <v>2.5</v>
      </c>
      <c r="C13" s="15">
        <v>3.2</v>
      </c>
    </row>
    <row r="14" spans="1:3" x14ac:dyDescent="0.2">
      <c r="A14" s="65" t="s">
        <v>528</v>
      </c>
      <c r="B14" s="15">
        <f t="shared" ref="B14:B15" si="1">C14/1.28</f>
        <v>2.34375</v>
      </c>
      <c r="C14" s="15">
        <v>3</v>
      </c>
    </row>
    <row r="15" spans="1:3" x14ac:dyDescent="0.2">
      <c r="A15" s="65" t="s">
        <v>529</v>
      </c>
      <c r="B15" s="15">
        <f t="shared" si="1"/>
        <v>2.1875</v>
      </c>
      <c r="C15" s="15">
        <v>2.8</v>
      </c>
    </row>
    <row r="16" spans="1:3" x14ac:dyDescent="0.2">
      <c r="A16" s="77" t="s">
        <v>530</v>
      </c>
      <c r="B16" s="15">
        <f t="shared" ref="B16" si="2">C16/1.28</f>
        <v>2.34375</v>
      </c>
      <c r="C16" s="15">
        <v>3</v>
      </c>
    </row>
    <row r="17" spans="1:3" x14ac:dyDescent="0.2">
      <c r="A17" s="14" t="s">
        <v>26</v>
      </c>
      <c r="B17" s="16"/>
      <c r="C17" s="14"/>
    </row>
    <row r="18" spans="1:3" x14ac:dyDescent="0.2">
      <c r="A18" s="65" t="s">
        <v>27</v>
      </c>
      <c r="B18" s="15">
        <f>C18/1.25</f>
        <v>1.04</v>
      </c>
      <c r="C18" s="15">
        <v>1.3</v>
      </c>
    </row>
    <row r="19" spans="1:3" x14ac:dyDescent="0.2">
      <c r="A19" s="65" t="s">
        <v>28</v>
      </c>
      <c r="B19" s="15">
        <f t="shared" ref="B19:B73" si="3">C19/1.25</f>
        <v>1.2</v>
      </c>
      <c r="C19" s="15">
        <v>1.5</v>
      </c>
    </row>
    <row r="20" spans="1:3" x14ac:dyDescent="0.2">
      <c r="A20" s="65" t="s">
        <v>29</v>
      </c>
      <c r="B20" s="15">
        <f t="shared" si="3"/>
        <v>1.2</v>
      </c>
      <c r="C20" s="15">
        <v>1.5</v>
      </c>
    </row>
    <row r="21" spans="1:3" x14ac:dyDescent="0.2">
      <c r="A21" s="65" t="s">
        <v>30</v>
      </c>
      <c r="B21" s="15">
        <f t="shared" si="3"/>
        <v>1.3599999999999999</v>
      </c>
      <c r="C21" s="15">
        <v>1.7</v>
      </c>
    </row>
    <row r="22" spans="1:3" x14ac:dyDescent="0.2">
      <c r="A22" s="65" t="s">
        <v>31</v>
      </c>
      <c r="B22" s="15">
        <f t="shared" si="3"/>
        <v>1.7600000000000002</v>
      </c>
      <c r="C22" s="15">
        <v>2.2000000000000002</v>
      </c>
    </row>
    <row r="23" spans="1:3" x14ac:dyDescent="0.2">
      <c r="A23" s="65" t="s">
        <v>32</v>
      </c>
      <c r="B23" s="15">
        <f t="shared" si="3"/>
        <v>1.52</v>
      </c>
      <c r="C23" s="15">
        <v>1.9</v>
      </c>
    </row>
    <row r="24" spans="1:3" x14ac:dyDescent="0.2">
      <c r="A24" s="65" t="s">
        <v>33</v>
      </c>
      <c r="B24" s="15">
        <f t="shared" si="3"/>
        <v>1.52</v>
      </c>
      <c r="C24" s="15">
        <v>1.9</v>
      </c>
    </row>
    <row r="25" spans="1:3" x14ac:dyDescent="0.2">
      <c r="A25" s="65" t="s">
        <v>34</v>
      </c>
      <c r="B25" s="15">
        <f t="shared" si="3"/>
        <v>1.7600000000000002</v>
      </c>
      <c r="C25" s="15">
        <v>2.2000000000000002</v>
      </c>
    </row>
    <row r="26" spans="1:3" x14ac:dyDescent="0.2">
      <c r="A26" s="65" t="s">
        <v>35</v>
      </c>
      <c r="B26" s="15">
        <f t="shared" si="3"/>
        <v>1.44</v>
      </c>
      <c r="C26" s="15">
        <v>1.8</v>
      </c>
    </row>
    <row r="27" spans="1:3" x14ac:dyDescent="0.2">
      <c r="A27" s="65" t="s">
        <v>36</v>
      </c>
      <c r="B27" s="15">
        <f t="shared" si="3"/>
        <v>1.6800000000000002</v>
      </c>
      <c r="C27" s="15">
        <v>2.1</v>
      </c>
    </row>
    <row r="28" spans="1:3" x14ac:dyDescent="0.2">
      <c r="A28" s="65" t="s">
        <v>37</v>
      </c>
      <c r="B28" s="15">
        <f t="shared" si="3"/>
        <v>2</v>
      </c>
      <c r="C28" s="15">
        <v>2.5</v>
      </c>
    </row>
    <row r="29" spans="1:3" x14ac:dyDescent="0.2">
      <c r="A29" s="65" t="s">
        <v>38</v>
      </c>
      <c r="B29" s="15">
        <f>C29/1.25</f>
        <v>2.08</v>
      </c>
      <c r="C29" s="15">
        <v>2.6</v>
      </c>
    </row>
    <row r="30" spans="1:3" x14ac:dyDescent="0.2">
      <c r="A30" s="65" t="s">
        <v>537</v>
      </c>
      <c r="B30" s="15">
        <f t="shared" si="3"/>
        <v>1.8399999999999999</v>
      </c>
      <c r="C30" s="15">
        <v>2.2999999999999998</v>
      </c>
    </row>
    <row r="31" spans="1:3" x14ac:dyDescent="0.2">
      <c r="A31" s="65" t="s">
        <v>39</v>
      </c>
      <c r="B31" s="15">
        <f t="shared" si="3"/>
        <v>1.52</v>
      </c>
      <c r="C31" s="15">
        <v>1.9</v>
      </c>
    </row>
    <row r="32" spans="1:3" x14ac:dyDescent="0.2">
      <c r="A32" s="65" t="s">
        <v>40</v>
      </c>
      <c r="B32" s="15">
        <f t="shared" si="3"/>
        <v>1.6800000000000002</v>
      </c>
      <c r="C32" s="15">
        <v>2.1</v>
      </c>
    </row>
    <row r="33" spans="1:3" x14ac:dyDescent="0.2">
      <c r="A33" s="14" t="s">
        <v>41</v>
      </c>
      <c r="B33" s="16"/>
      <c r="C33" s="14"/>
    </row>
    <row r="34" spans="1:3" x14ac:dyDescent="0.2">
      <c r="A34" s="65" t="s">
        <v>538</v>
      </c>
      <c r="B34" s="15">
        <f t="shared" si="3"/>
        <v>2</v>
      </c>
      <c r="C34" s="15">
        <v>2.5</v>
      </c>
    </row>
    <row r="35" spans="1:3" x14ac:dyDescent="0.2">
      <c r="A35" s="65" t="s">
        <v>539</v>
      </c>
      <c r="B35" s="15">
        <f t="shared" si="3"/>
        <v>1.8399999999999999</v>
      </c>
      <c r="C35" s="15">
        <v>2.2999999999999998</v>
      </c>
    </row>
    <row r="36" spans="1:3" x14ac:dyDescent="0.2">
      <c r="A36" s="14" t="s">
        <v>42</v>
      </c>
      <c r="B36" s="16"/>
      <c r="C36" s="14"/>
    </row>
    <row r="37" spans="1:3" x14ac:dyDescent="0.2">
      <c r="A37" s="65" t="s">
        <v>53</v>
      </c>
      <c r="B37" s="15">
        <f>C37/1.28</f>
        <v>1.5625</v>
      </c>
      <c r="C37" s="15">
        <v>2</v>
      </c>
    </row>
    <row r="38" spans="1:3" x14ac:dyDescent="0.2">
      <c r="A38" s="65" t="s">
        <v>54</v>
      </c>
      <c r="B38" s="15">
        <f>C38/1.28</f>
        <v>2.734375</v>
      </c>
      <c r="C38" s="15">
        <v>3.5</v>
      </c>
    </row>
    <row r="39" spans="1:3" x14ac:dyDescent="0.2">
      <c r="A39" s="14" t="s">
        <v>43</v>
      </c>
      <c r="B39" s="16"/>
      <c r="C39" s="14"/>
    </row>
    <row r="40" spans="1:3" x14ac:dyDescent="0.2">
      <c r="A40" s="65" t="s">
        <v>55</v>
      </c>
      <c r="B40" s="15">
        <f>C40/1.28</f>
        <v>10.15625</v>
      </c>
      <c r="C40" s="15">
        <v>13</v>
      </c>
    </row>
    <row r="41" spans="1:3" x14ac:dyDescent="0.2">
      <c r="A41" s="65" t="s">
        <v>56</v>
      </c>
      <c r="B41" s="15">
        <f>C41/1.28</f>
        <v>10.15625</v>
      </c>
      <c r="C41" s="15">
        <v>13</v>
      </c>
    </row>
    <row r="42" spans="1:3" x14ac:dyDescent="0.2">
      <c r="A42" s="14" t="s">
        <v>44</v>
      </c>
      <c r="B42" s="16"/>
      <c r="C42" s="14"/>
    </row>
    <row r="43" spans="1:3" x14ac:dyDescent="0.2">
      <c r="A43" s="65" t="s">
        <v>573</v>
      </c>
      <c r="B43" s="15">
        <f>C43/1.28</f>
        <v>1.71875</v>
      </c>
      <c r="C43" s="15">
        <v>2.2000000000000002</v>
      </c>
    </row>
    <row r="44" spans="1:3" x14ac:dyDescent="0.2">
      <c r="A44" s="65" t="s">
        <v>574</v>
      </c>
      <c r="B44" s="15">
        <f t="shared" ref="B44:B53" si="4">C44/1.28</f>
        <v>1.953125</v>
      </c>
      <c r="C44" s="15">
        <v>2.5</v>
      </c>
    </row>
    <row r="45" spans="1:3" x14ac:dyDescent="0.2">
      <c r="A45" s="65" t="s">
        <v>575</v>
      </c>
      <c r="B45" s="15">
        <f t="shared" si="4"/>
        <v>2.34375</v>
      </c>
      <c r="C45" s="15">
        <v>3</v>
      </c>
    </row>
    <row r="46" spans="1:3" x14ac:dyDescent="0.2">
      <c r="A46" s="65" t="s">
        <v>576</v>
      </c>
      <c r="B46" s="15">
        <f t="shared" si="4"/>
        <v>2.5</v>
      </c>
      <c r="C46" s="15">
        <v>3.2</v>
      </c>
    </row>
    <row r="47" spans="1:3" x14ac:dyDescent="0.2">
      <c r="A47" s="65" t="s">
        <v>577</v>
      </c>
      <c r="B47" s="15">
        <f t="shared" si="4"/>
        <v>2.5</v>
      </c>
      <c r="C47" s="15">
        <v>3.2</v>
      </c>
    </row>
    <row r="48" spans="1:3" x14ac:dyDescent="0.2">
      <c r="A48" s="65" t="s">
        <v>578</v>
      </c>
      <c r="B48" s="15">
        <f t="shared" si="4"/>
        <v>2.5</v>
      </c>
      <c r="C48" s="15">
        <v>3.2</v>
      </c>
    </row>
    <row r="49" spans="1:3" x14ac:dyDescent="0.2">
      <c r="A49" s="65" t="s">
        <v>579</v>
      </c>
      <c r="B49" s="15">
        <f t="shared" si="4"/>
        <v>2.5</v>
      </c>
      <c r="C49" s="15">
        <v>3.2</v>
      </c>
    </row>
    <row r="50" spans="1:3" x14ac:dyDescent="0.2">
      <c r="A50" s="65" t="s">
        <v>580</v>
      </c>
      <c r="B50" s="15">
        <f t="shared" si="4"/>
        <v>2.5</v>
      </c>
      <c r="C50" s="15">
        <v>3.2</v>
      </c>
    </row>
    <row r="51" spans="1:3" x14ac:dyDescent="0.2">
      <c r="A51" s="65" t="s">
        <v>581</v>
      </c>
      <c r="B51" s="15">
        <f t="shared" si="4"/>
        <v>3.28125</v>
      </c>
      <c r="C51" s="15">
        <v>4.2</v>
      </c>
    </row>
    <row r="52" spans="1:3" x14ac:dyDescent="0.2">
      <c r="A52" s="65" t="s">
        <v>582</v>
      </c>
      <c r="B52" s="15">
        <f t="shared" si="4"/>
        <v>3.28125</v>
      </c>
      <c r="C52" s="15">
        <v>4.2</v>
      </c>
    </row>
    <row r="53" spans="1:3" x14ac:dyDescent="0.2">
      <c r="A53" s="65" t="s">
        <v>583</v>
      </c>
      <c r="B53" s="15">
        <f t="shared" si="4"/>
        <v>2.5</v>
      </c>
      <c r="C53" s="15">
        <v>3.2</v>
      </c>
    </row>
    <row r="54" spans="1:3" x14ac:dyDescent="0.2">
      <c r="A54" s="14" t="s">
        <v>554</v>
      </c>
      <c r="B54" s="16"/>
      <c r="C54" s="14"/>
    </row>
    <row r="55" spans="1:3" x14ac:dyDescent="0.2">
      <c r="A55" s="65" t="s">
        <v>540</v>
      </c>
      <c r="B55" s="15">
        <f>C55/1.28</f>
        <v>1.71875</v>
      </c>
      <c r="C55" s="15">
        <v>2.2000000000000002</v>
      </c>
    </row>
    <row r="56" spans="1:3" x14ac:dyDescent="0.2">
      <c r="A56" s="65" t="s">
        <v>541</v>
      </c>
      <c r="B56" s="15">
        <f t="shared" ref="B56:B65" si="5">C56/1.28</f>
        <v>1.71875</v>
      </c>
      <c r="C56" s="15">
        <v>2.2000000000000002</v>
      </c>
    </row>
    <row r="57" spans="1:3" x14ac:dyDescent="0.2">
      <c r="A57" s="65" t="s">
        <v>542</v>
      </c>
      <c r="B57" s="15">
        <f t="shared" si="5"/>
        <v>1.71875</v>
      </c>
      <c r="C57" s="15">
        <v>2.2000000000000002</v>
      </c>
    </row>
    <row r="58" spans="1:3" x14ac:dyDescent="0.2">
      <c r="A58" s="65" t="s">
        <v>543</v>
      </c>
      <c r="B58" s="15">
        <f t="shared" si="5"/>
        <v>1.71875</v>
      </c>
      <c r="C58" s="15">
        <v>2.2000000000000002</v>
      </c>
    </row>
    <row r="59" spans="1:3" x14ac:dyDescent="0.2">
      <c r="A59" s="65" t="s">
        <v>544</v>
      </c>
      <c r="B59" s="15">
        <f t="shared" si="5"/>
        <v>1.71875</v>
      </c>
      <c r="C59" s="15">
        <v>2.2000000000000002</v>
      </c>
    </row>
    <row r="60" spans="1:3" x14ac:dyDescent="0.2">
      <c r="A60" s="65" t="s">
        <v>545</v>
      </c>
      <c r="B60" s="15">
        <f t="shared" si="5"/>
        <v>1.71875</v>
      </c>
      <c r="C60" s="15">
        <v>2.2000000000000002</v>
      </c>
    </row>
    <row r="61" spans="1:3" x14ac:dyDescent="0.2">
      <c r="A61" s="65" t="s">
        <v>546</v>
      </c>
      <c r="B61" s="15">
        <f t="shared" si="5"/>
        <v>1.71875</v>
      </c>
      <c r="C61" s="15">
        <v>2.2000000000000002</v>
      </c>
    </row>
    <row r="62" spans="1:3" x14ac:dyDescent="0.2">
      <c r="A62" s="65" t="s">
        <v>547</v>
      </c>
      <c r="B62" s="15">
        <f t="shared" si="5"/>
        <v>1.71875</v>
      </c>
      <c r="C62" s="15">
        <v>2.2000000000000002</v>
      </c>
    </row>
    <row r="63" spans="1:3" x14ac:dyDescent="0.2">
      <c r="A63" s="65" t="s">
        <v>548</v>
      </c>
      <c r="B63" s="15">
        <f t="shared" si="5"/>
        <v>1.71875</v>
      </c>
      <c r="C63" s="15">
        <v>2.2000000000000002</v>
      </c>
    </row>
    <row r="64" spans="1:3" x14ac:dyDescent="0.2">
      <c r="A64" s="65" t="s">
        <v>549</v>
      </c>
      <c r="B64" s="15">
        <f t="shared" si="5"/>
        <v>1.71875</v>
      </c>
      <c r="C64" s="15">
        <v>2.2000000000000002</v>
      </c>
    </row>
    <row r="65" spans="1:3" x14ac:dyDescent="0.2">
      <c r="A65" s="65" t="s">
        <v>550</v>
      </c>
      <c r="B65" s="15">
        <f t="shared" si="5"/>
        <v>1.71875</v>
      </c>
      <c r="C65" s="15">
        <v>2.2000000000000002</v>
      </c>
    </row>
    <row r="66" spans="1:3" x14ac:dyDescent="0.2">
      <c r="A66" s="65" t="s">
        <v>551</v>
      </c>
      <c r="B66" s="15">
        <f>C66/1.28</f>
        <v>1.71875</v>
      </c>
      <c r="C66" s="15">
        <v>2.2000000000000002</v>
      </c>
    </row>
    <row r="67" spans="1:3" x14ac:dyDescent="0.2">
      <c r="A67" s="65" t="s">
        <v>552</v>
      </c>
      <c r="B67" s="15">
        <f>C67/1.28</f>
        <v>2.734375</v>
      </c>
      <c r="C67" s="15">
        <v>3.5</v>
      </c>
    </row>
    <row r="68" spans="1:3" x14ac:dyDescent="0.2">
      <c r="A68" s="14" t="s">
        <v>45</v>
      </c>
      <c r="B68" s="16"/>
      <c r="C68" s="14"/>
    </row>
    <row r="69" spans="1:3" x14ac:dyDescent="0.2">
      <c r="A69" s="65" t="s">
        <v>46</v>
      </c>
      <c r="B69" s="15">
        <f>C69/1.25</f>
        <v>2</v>
      </c>
      <c r="C69" s="15">
        <v>2.5</v>
      </c>
    </row>
    <row r="70" spans="1:3" x14ac:dyDescent="0.2">
      <c r="A70" s="65" t="s">
        <v>47</v>
      </c>
      <c r="B70" s="15">
        <f t="shared" si="3"/>
        <v>3.12</v>
      </c>
      <c r="C70" s="15">
        <v>3.9</v>
      </c>
    </row>
    <row r="71" spans="1:3" x14ac:dyDescent="0.2">
      <c r="A71" s="65" t="s">
        <v>48</v>
      </c>
      <c r="B71" s="15">
        <f>C71/1.13</f>
        <v>1.0619469026548674</v>
      </c>
      <c r="C71" s="15">
        <v>1.2</v>
      </c>
    </row>
    <row r="72" spans="1:3" x14ac:dyDescent="0.2">
      <c r="A72" s="65" t="s">
        <v>49</v>
      </c>
      <c r="B72" s="15">
        <f t="shared" si="3"/>
        <v>1.7600000000000002</v>
      </c>
      <c r="C72" s="15">
        <v>2.2000000000000002</v>
      </c>
    </row>
    <row r="73" spans="1:3" x14ac:dyDescent="0.2">
      <c r="A73" s="65" t="s">
        <v>50</v>
      </c>
      <c r="B73" s="15">
        <f t="shared" si="3"/>
        <v>0.96</v>
      </c>
      <c r="C73" s="15">
        <v>1.2</v>
      </c>
    </row>
    <row r="74" spans="1:3" x14ac:dyDescent="0.2">
      <c r="A74" s="65" t="s">
        <v>57</v>
      </c>
      <c r="B74" s="15">
        <f>C74/1.13</f>
        <v>1.7699115044247788</v>
      </c>
      <c r="C74" s="15">
        <v>2</v>
      </c>
    </row>
    <row r="75" spans="1:3" x14ac:dyDescent="0.2">
      <c r="A75" s="65" t="s">
        <v>58</v>
      </c>
      <c r="B75" s="15">
        <f t="shared" ref="B75:B78" si="6">C75/1.13</f>
        <v>1.0619469026548674</v>
      </c>
      <c r="C75" s="15">
        <v>1.2</v>
      </c>
    </row>
    <row r="76" spans="1:3" x14ac:dyDescent="0.2">
      <c r="A76" s="65" t="s">
        <v>553</v>
      </c>
      <c r="B76" s="15">
        <f t="shared" si="6"/>
        <v>2.6548672566371683</v>
      </c>
      <c r="C76" s="15">
        <v>3</v>
      </c>
    </row>
    <row r="77" spans="1:3" x14ac:dyDescent="0.2">
      <c r="A77" s="65" t="s">
        <v>555</v>
      </c>
      <c r="B77" s="15">
        <f t="shared" si="6"/>
        <v>0.44247787610619471</v>
      </c>
      <c r="C77" s="15">
        <v>0.5</v>
      </c>
    </row>
    <row r="78" spans="1:3" x14ac:dyDescent="0.2">
      <c r="A78" s="65" t="s">
        <v>556</v>
      </c>
      <c r="B78" s="15">
        <f t="shared" si="6"/>
        <v>0.44247787610619471</v>
      </c>
      <c r="C78" s="15">
        <v>0.5</v>
      </c>
    </row>
    <row r="79" spans="1:3" x14ac:dyDescent="0.2">
      <c r="A79" s="14" t="s">
        <v>477</v>
      </c>
      <c r="B79" s="16"/>
      <c r="C79" s="14"/>
    </row>
    <row r="80" spans="1:3" x14ac:dyDescent="0.2">
      <c r="A80" s="65" t="s">
        <v>557</v>
      </c>
      <c r="B80" s="15">
        <f>C80/1.05</f>
        <v>2.3809523809523809</v>
      </c>
      <c r="C80" s="15">
        <v>2.5</v>
      </c>
    </row>
    <row r="81" spans="1:3" x14ac:dyDescent="0.2">
      <c r="A81" s="65" t="s">
        <v>558</v>
      </c>
      <c r="B81" s="15">
        <f t="shared" ref="B81" si="7">C81/1.25</f>
        <v>1.3599999999999999</v>
      </c>
      <c r="C81" s="15">
        <v>1.7</v>
      </c>
    </row>
    <row r="82" spans="1:3" x14ac:dyDescent="0.2">
      <c r="A82" s="65" t="s">
        <v>51</v>
      </c>
      <c r="B82" s="15">
        <f>C82/1.05</f>
        <v>1.6190476190476188</v>
      </c>
      <c r="C82" s="15">
        <v>1.7</v>
      </c>
    </row>
    <row r="83" spans="1:3" x14ac:dyDescent="0.2">
      <c r="A83" s="65" t="s">
        <v>52</v>
      </c>
      <c r="B83" s="15">
        <f t="shared" ref="B83:B84" si="8">C83/1.25</f>
        <v>1.2</v>
      </c>
      <c r="C83" s="15">
        <v>1.5</v>
      </c>
    </row>
    <row r="84" spans="1:3" x14ac:dyDescent="0.2">
      <c r="A84" s="65" t="s">
        <v>559</v>
      </c>
      <c r="B84" s="15">
        <f t="shared" si="8"/>
        <v>1.6</v>
      </c>
      <c r="C84" s="15">
        <v>2</v>
      </c>
    </row>
    <row r="85" spans="1:3" x14ac:dyDescent="0.2">
      <c r="A85" s="14" t="s">
        <v>60</v>
      </c>
      <c r="B85" s="15"/>
      <c r="C85" s="15"/>
    </row>
    <row r="86" spans="1:3" x14ac:dyDescent="0.2">
      <c r="A86" s="65" t="s">
        <v>61</v>
      </c>
      <c r="B86" s="15">
        <f t="shared" ref="B86:B96" si="9">C86/1.25</f>
        <v>3.9200000000000004</v>
      </c>
      <c r="C86" s="15">
        <v>4.9000000000000004</v>
      </c>
    </row>
    <row r="87" spans="1:3" x14ac:dyDescent="0.2">
      <c r="A87" s="65" t="s">
        <v>62</v>
      </c>
      <c r="B87" s="15">
        <f t="shared" si="9"/>
        <v>3.9200000000000004</v>
      </c>
      <c r="C87" s="15">
        <v>4.9000000000000004</v>
      </c>
    </row>
    <row r="88" spans="1:3" x14ac:dyDescent="0.2">
      <c r="A88" s="65" t="s">
        <v>63</v>
      </c>
      <c r="B88" s="15">
        <f t="shared" si="9"/>
        <v>3.3600000000000003</v>
      </c>
      <c r="C88" s="15">
        <v>4.2</v>
      </c>
    </row>
    <row r="89" spans="1:3" x14ac:dyDescent="0.2">
      <c r="A89" s="65" t="s">
        <v>64</v>
      </c>
      <c r="B89" s="15">
        <f t="shared" si="9"/>
        <v>3.3600000000000003</v>
      </c>
      <c r="C89" s="15">
        <v>4.2</v>
      </c>
    </row>
    <row r="90" spans="1:3" x14ac:dyDescent="0.2">
      <c r="A90" s="65" t="s">
        <v>65</v>
      </c>
      <c r="B90" s="15">
        <f t="shared" si="9"/>
        <v>3.3600000000000003</v>
      </c>
      <c r="C90" s="15">
        <v>4.2</v>
      </c>
    </row>
    <row r="91" spans="1:3" x14ac:dyDescent="0.2">
      <c r="A91" s="65" t="s">
        <v>561</v>
      </c>
      <c r="B91" s="15">
        <f t="shared" si="9"/>
        <v>3.28</v>
      </c>
      <c r="C91" s="15">
        <v>4.0999999999999996</v>
      </c>
    </row>
    <row r="92" spans="1:3" x14ac:dyDescent="0.2">
      <c r="A92" s="65" t="s">
        <v>562</v>
      </c>
      <c r="B92" s="15">
        <f t="shared" si="9"/>
        <v>3.28</v>
      </c>
      <c r="C92" s="15">
        <v>4.0999999999999996</v>
      </c>
    </row>
    <row r="93" spans="1:3" x14ac:dyDescent="0.2">
      <c r="A93" s="65" t="s">
        <v>563</v>
      </c>
      <c r="B93" s="15">
        <f t="shared" si="9"/>
        <v>3.28</v>
      </c>
      <c r="C93" s="15">
        <v>4.0999999999999996</v>
      </c>
    </row>
    <row r="94" spans="1:3" x14ac:dyDescent="0.2">
      <c r="A94" s="65" t="s">
        <v>66</v>
      </c>
      <c r="B94" s="15">
        <f t="shared" si="9"/>
        <v>3.6799999999999997</v>
      </c>
      <c r="C94" s="15">
        <v>4.5999999999999996</v>
      </c>
    </row>
    <row r="95" spans="1:3" x14ac:dyDescent="0.2">
      <c r="A95" s="65" t="s">
        <v>587</v>
      </c>
      <c r="B95" s="15">
        <f t="shared" si="9"/>
        <v>5.6</v>
      </c>
      <c r="C95" s="15">
        <v>7</v>
      </c>
    </row>
    <row r="96" spans="1:3" x14ac:dyDescent="0.2">
      <c r="A96" s="65" t="s">
        <v>588</v>
      </c>
      <c r="B96" s="15">
        <f t="shared" si="9"/>
        <v>3.28</v>
      </c>
      <c r="C96" s="15">
        <v>4.0999999999999996</v>
      </c>
    </row>
    <row r="97" spans="1:3" ht="25.5" x14ac:dyDescent="0.2">
      <c r="A97" s="67" t="s">
        <v>82</v>
      </c>
      <c r="B97" s="12" t="s">
        <v>570</v>
      </c>
      <c r="C97" s="12" t="s">
        <v>571</v>
      </c>
    </row>
    <row r="98" spans="1:3" x14ac:dyDescent="0.2">
      <c r="A98" s="78" t="s">
        <v>72</v>
      </c>
      <c r="B98" s="13"/>
      <c r="C98" s="13"/>
    </row>
    <row r="99" spans="1:3" x14ac:dyDescent="0.2">
      <c r="A99" s="59" t="s">
        <v>67</v>
      </c>
      <c r="B99" s="15">
        <f>C99/1.13</f>
        <v>7.0796460176991154</v>
      </c>
      <c r="C99" s="15">
        <v>8</v>
      </c>
    </row>
    <row r="100" spans="1:3" x14ac:dyDescent="0.2">
      <c r="A100" s="59" t="s">
        <v>68</v>
      </c>
      <c r="B100" s="15">
        <f t="shared" ref="B100:B106" si="10">C100/1.13</f>
        <v>7.0796460176991154</v>
      </c>
      <c r="C100" s="15">
        <v>8</v>
      </c>
    </row>
    <row r="101" spans="1:3" x14ac:dyDescent="0.2">
      <c r="A101" s="59" t="s">
        <v>69</v>
      </c>
      <c r="B101" s="15">
        <f t="shared" si="10"/>
        <v>3.5398230088495577</v>
      </c>
      <c r="C101" s="15">
        <v>4</v>
      </c>
    </row>
    <row r="102" spans="1:3" x14ac:dyDescent="0.2">
      <c r="A102" s="59" t="s">
        <v>70</v>
      </c>
      <c r="B102" s="15">
        <f t="shared" si="10"/>
        <v>1.7699115044247788</v>
      </c>
      <c r="C102" s="15">
        <v>2</v>
      </c>
    </row>
    <row r="103" spans="1:3" x14ac:dyDescent="0.2">
      <c r="A103" s="59" t="s">
        <v>71</v>
      </c>
      <c r="B103" s="15">
        <f t="shared" si="10"/>
        <v>3.5398230088495577</v>
      </c>
      <c r="C103" s="15">
        <v>4</v>
      </c>
    </row>
    <row r="104" spans="1:3" x14ac:dyDescent="0.2">
      <c r="A104" s="59" t="s">
        <v>74</v>
      </c>
      <c r="B104" s="15">
        <f t="shared" si="10"/>
        <v>2.6548672566371683</v>
      </c>
      <c r="C104" s="15">
        <v>3</v>
      </c>
    </row>
    <row r="105" spans="1:3" x14ac:dyDescent="0.2">
      <c r="A105" s="59" t="s">
        <v>73</v>
      </c>
      <c r="B105" s="15">
        <f t="shared" si="10"/>
        <v>1.3274336283185841</v>
      </c>
      <c r="C105" s="15">
        <v>1.5</v>
      </c>
    </row>
    <row r="106" spans="1:3" x14ac:dyDescent="0.2">
      <c r="A106" s="59" t="s">
        <v>81</v>
      </c>
      <c r="B106" s="15">
        <f t="shared" si="10"/>
        <v>2.6548672566371683</v>
      </c>
      <c r="C106" s="15">
        <v>3</v>
      </c>
    </row>
    <row r="107" spans="1:3" x14ac:dyDescent="0.2">
      <c r="A107" s="59" t="s">
        <v>75</v>
      </c>
      <c r="B107" s="15">
        <f>C107/1.25</f>
        <v>4</v>
      </c>
      <c r="C107" s="15">
        <v>5</v>
      </c>
    </row>
    <row r="108" spans="1:3" x14ac:dyDescent="0.2">
      <c r="A108" s="59" t="s">
        <v>76</v>
      </c>
      <c r="B108" s="15">
        <f>C108/1.25</f>
        <v>0.8</v>
      </c>
      <c r="C108" s="15">
        <v>1</v>
      </c>
    </row>
    <row r="109" spans="1:3" x14ac:dyDescent="0.2">
      <c r="A109" s="59" t="s">
        <v>77</v>
      </c>
      <c r="B109" s="15">
        <f>C109/1.25</f>
        <v>1.2</v>
      </c>
      <c r="C109" s="15">
        <v>1.5</v>
      </c>
    </row>
    <row r="110" spans="1:3" x14ac:dyDescent="0.2">
      <c r="A110" s="59" t="s">
        <v>478</v>
      </c>
      <c r="B110" s="15">
        <f>C110/1.25</f>
        <v>56</v>
      </c>
      <c r="C110" s="15">
        <v>70</v>
      </c>
    </row>
    <row r="111" spans="1:3" x14ac:dyDescent="0.2">
      <c r="A111" s="78" t="s">
        <v>80</v>
      </c>
      <c r="B111" s="19"/>
      <c r="C111" s="20"/>
    </row>
    <row r="112" spans="1:3" x14ac:dyDescent="0.2">
      <c r="A112" s="59" t="s">
        <v>79</v>
      </c>
      <c r="B112" s="15">
        <v>1.4</v>
      </c>
      <c r="C112" s="15">
        <v>1.4</v>
      </c>
    </row>
    <row r="113" spans="1:3" x14ac:dyDescent="0.2">
      <c r="A113" s="59" t="s">
        <v>78</v>
      </c>
      <c r="B113" s="15">
        <v>0.7</v>
      </c>
      <c r="C113" s="15">
        <v>0.7</v>
      </c>
    </row>
  </sheetData>
  <mergeCells count="4">
    <mergeCell ref="A3:C3"/>
    <mergeCell ref="A4:C4"/>
    <mergeCell ref="A2:C2"/>
    <mergeCell ref="A1:C1"/>
  </mergeCells>
  <pageMargins left="0.7" right="0.7" top="0.75" bottom="0.75" header="0.3" footer="0.3"/>
  <pageSetup paperSize="9" scale="98" orientation="portrait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E591D-61E6-4B31-B9EC-2B783001AB99}">
  <dimension ref="A1:D9"/>
  <sheetViews>
    <sheetView workbookViewId="0">
      <selection activeCell="J1" sqref="J1"/>
    </sheetView>
  </sheetViews>
  <sheetFormatPr defaultRowHeight="12.75" x14ac:dyDescent="0.2"/>
  <cols>
    <col min="1" max="1" width="52.5703125" style="11" customWidth="1"/>
    <col min="2" max="3" width="13.42578125" style="11" customWidth="1"/>
    <col min="4" max="16384" width="9.140625" style="11"/>
  </cols>
  <sheetData>
    <row r="1" spans="1:4" ht="38.25" customHeight="1" x14ac:dyDescent="0.2">
      <c r="A1" s="82" t="s">
        <v>597</v>
      </c>
      <c r="B1" s="83" t="s">
        <v>568</v>
      </c>
      <c r="C1" s="83" t="s">
        <v>569</v>
      </c>
      <c r="D1" s="81"/>
    </row>
    <row r="2" spans="1:4" ht="38.25" x14ac:dyDescent="0.2">
      <c r="A2" s="80" t="s">
        <v>589</v>
      </c>
      <c r="B2" s="84">
        <v>15.93</v>
      </c>
      <c r="C2" s="85">
        <f t="shared" ref="C2:C8" si="0">B2*1.25</f>
        <v>19.912500000000001</v>
      </c>
      <c r="D2" s="81"/>
    </row>
    <row r="3" spans="1:4" x14ac:dyDescent="0.2">
      <c r="A3" s="80" t="s">
        <v>590</v>
      </c>
      <c r="B3" s="84">
        <v>199.08</v>
      </c>
      <c r="C3" s="85">
        <f t="shared" si="0"/>
        <v>248.85000000000002</v>
      </c>
      <c r="D3" s="81"/>
    </row>
    <row r="4" spans="1:4" x14ac:dyDescent="0.2">
      <c r="A4" s="80" t="s">
        <v>591</v>
      </c>
      <c r="B4" s="84">
        <v>39.82</v>
      </c>
      <c r="C4" s="85">
        <f t="shared" si="0"/>
        <v>49.774999999999999</v>
      </c>
      <c r="D4" s="81"/>
    </row>
    <row r="5" spans="1:4" x14ac:dyDescent="0.2">
      <c r="A5" s="80" t="s">
        <v>592</v>
      </c>
      <c r="B5" s="84">
        <v>39.82</v>
      </c>
      <c r="C5" s="85">
        <f t="shared" si="0"/>
        <v>49.774999999999999</v>
      </c>
      <c r="D5" s="81"/>
    </row>
    <row r="6" spans="1:4" x14ac:dyDescent="0.2">
      <c r="A6" s="80" t="s">
        <v>593</v>
      </c>
      <c r="B6" s="84">
        <v>132.72</v>
      </c>
      <c r="C6" s="85">
        <f t="shared" si="0"/>
        <v>165.9</v>
      </c>
      <c r="D6" s="81"/>
    </row>
    <row r="7" spans="1:4" ht="73.5" customHeight="1" x14ac:dyDescent="0.2">
      <c r="A7" s="80" t="s">
        <v>594</v>
      </c>
      <c r="B7" s="86">
        <v>26.54</v>
      </c>
      <c r="C7" s="85">
        <f t="shared" si="0"/>
        <v>33.174999999999997</v>
      </c>
      <c r="D7" s="81"/>
    </row>
    <row r="8" spans="1:4" ht="76.5" x14ac:dyDescent="0.2">
      <c r="A8" s="80" t="s">
        <v>595</v>
      </c>
      <c r="B8" s="84">
        <v>15.93</v>
      </c>
      <c r="C8" s="85">
        <f t="shared" si="0"/>
        <v>19.912500000000001</v>
      </c>
      <c r="D8" s="81"/>
    </row>
    <row r="9" spans="1:4" x14ac:dyDescent="0.2">
      <c r="A9" s="68" t="s">
        <v>596</v>
      </c>
      <c r="B9" s="84">
        <v>53.09</v>
      </c>
      <c r="C9" s="85">
        <f>B9*1.25</f>
        <v>66.362500000000011</v>
      </c>
      <c r="D9" s="81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17"/>
  <sheetViews>
    <sheetView view="pageBreakPreview" topLeftCell="A208" zoomScaleNormal="100" zoomScaleSheetLayoutView="100" workbookViewId="0">
      <selection activeCell="G12" sqref="G12"/>
    </sheetView>
  </sheetViews>
  <sheetFormatPr defaultRowHeight="12.75" x14ac:dyDescent="0.2"/>
  <cols>
    <col min="1" max="1" width="52.7109375" style="11" customWidth="1"/>
    <col min="2" max="3" width="13.42578125" style="11" customWidth="1"/>
    <col min="4" max="16384" width="9.140625" style="11"/>
  </cols>
  <sheetData>
    <row r="1" spans="1:3" x14ac:dyDescent="0.2">
      <c r="A1" s="90" t="s">
        <v>484</v>
      </c>
      <c r="B1" s="91"/>
      <c r="C1" s="91"/>
    </row>
    <row r="2" spans="1:3" ht="21" x14ac:dyDescent="0.2">
      <c r="A2" s="49" t="s">
        <v>485</v>
      </c>
      <c r="B2" s="3" t="s">
        <v>568</v>
      </c>
      <c r="C2" s="3" t="s">
        <v>569</v>
      </c>
    </row>
    <row r="3" spans="1:3" ht="25.5" x14ac:dyDescent="0.2">
      <c r="A3" s="18" t="s">
        <v>127</v>
      </c>
      <c r="B3" s="15">
        <v>4.1144070608534075E-2</v>
      </c>
      <c r="C3" s="15">
        <f>B3*1.25</f>
        <v>5.1430088260667597E-2</v>
      </c>
    </row>
    <row r="4" spans="1:3" x14ac:dyDescent="0.2">
      <c r="A4" s="18" t="s">
        <v>128</v>
      </c>
      <c r="B4" s="15">
        <v>5.9725263786581724E-2</v>
      </c>
      <c r="C4" s="15">
        <f>B4*1.25</f>
        <v>7.465657973322716E-2</v>
      </c>
    </row>
    <row r="5" spans="1:3" x14ac:dyDescent="0.2">
      <c r="A5" s="22" t="s">
        <v>3</v>
      </c>
      <c r="B5" s="15"/>
      <c r="C5" s="15"/>
    </row>
    <row r="6" spans="1:3" x14ac:dyDescent="0.2">
      <c r="A6" s="18" t="s">
        <v>126</v>
      </c>
      <c r="B6" s="15">
        <v>26.54456168292521</v>
      </c>
      <c r="C6" s="15">
        <f t="shared" ref="C6:C18" si="0">B6*1.25</f>
        <v>33.180702103656515</v>
      </c>
    </row>
    <row r="7" spans="1:3" ht="25.5" x14ac:dyDescent="0.2">
      <c r="A7" s="18" t="s">
        <v>129</v>
      </c>
      <c r="B7" s="15">
        <v>39.816842524387816</v>
      </c>
      <c r="C7" s="15">
        <f t="shared" si="0"/>
        <v>49.771053155484772</v>
      </c>
    </row>
    <row r="8" spans="1:3" x14ac:dyDescent="0.2">
      <c r="A8" s="18" t="s">
        <v>130</v>
      </c>
      <c r="B8" s="15">
        <v>26.54456168292521</v>
      </c>
      <c r="C8" s="15">
        <f t="shared" si="0"/>
        <v>33.180702103656515</v>
      </c>
    </row>
    <row r="9" spans="1:3" x14ac:dyDescent="0.2">
      <c r="A9" s="18" t="s">
        <v>4</v>
      </c>
      <c r="B9" s="15">
        <v>464.52982945119118</v>
      </c>
      <c r="C9" s="15">
        <f t="shared" si="0"/>
        <v>580.662286813989</v>
      </c>
    </row>
    <row r="10" spans="1:3" x14ac:dyDescent="0.2">
      <c r="A10" s="18" t="s">
        <v>131</v>
      </c>
      <c r="B10" s="15">
        <v>3.5171544229875904</v>
      </c>
      <c r="C10" s="15">
        <f t="shared" si="0"/>
        <v>4.3964430287344882</v>
      </c>
    </row>
    <row r="11" spans="1:3" ht="25.5" x14ac:dyDescent="0.2">
      <c r="A11" s="18" t="s">
        <v>132</v>
      </c>
      <c r="B11" s="15">
        <v>19.908421262193908</v>
      </c>
      <c r="C11" s="15">
        <f t="shared" si="0"/>
        <v>24.885526577742386</v>
      </c>
    </row>
    <row r="12" spans="1:3" x14ac:dyDescent="0.2">
      <c r="A12" s="18" t="s">
        <v>133</v>
      </c>
      <c r="B12" s="15">
        <v>19.908421262193908</v>
      </c>
      <c r="C12" s="15">
        <f t="shared" si="0"/>
        <v>24.885526577742386</v>
      </c>
    </row>
    <row r="13" spans="1:3" ht="25.5" x14ac:dyDescent="0.2">
      <c r="A13" s="18" t="s">
        <v>134</v>
      </c>
      <c r="B13" s="15">
        <v>26.54456168292521</v>
      </c>
      <c r="C13" s="15">
        <f t="shared" si="0"/>
        <v>33.180702103656515</v>
      </c>
    </row>
    <row r="14" spans="1:3" s="1" customFormat="1" ht="60" x14ac:dyDescent="0.25">
      <c r="A14" s="52" t="s">
        <v>340</v>
      </c>
      <c r="B14" s="53">
        <v>265.45</v>
      </c>
      <c r="C14" s="15">
        <f t="shared" si="0"/>
        <v>331.8125</v>
      </c>
    </row>
    <row r="15" spans="1:3" s="1" customFormat="1" ht="45" x14ac:dyDescent="0.25">
      <c r="A15" s="52" t="s">
        <v>5</v>
      </c>
      <c r="B15" s="53">
        <v>15.93</v>
      </c>
      <c r="C15" s="15">
        <f t="shared" si="0"/>
        <v>19.912500000000001</v>
      </c>
    </row>
    <row r="16" spans="1:3" ht="25.5" x14ac:dyDescent="0.2">
      <c r="A16" s="18" t="s">
        <v>135</v>
      </c>
      <c r="B16" s="15">
        <v>39.816842524387816</v>
      </c>
      <c r="C16" s="15">
        <f t="shared" si="0"/>
        <v>49.771053155484772</v>
      </c>
    </row>
    <row r="17" spans="1:3" ht="25.5" x14ac:dyDescent="0.2">
      <c r="A17" s="18" t="s">
        <v>341</v>
      </c>
      <c r="B17" s="23">
        <v>265.44560000000001</v>
      </c>
      <c r="C17" s="15">
        <f t="shared" si="0"/>
        <v>331.80700000000002</v>
      </c>
    </row>
    <row r="18" spans="1:3" ht="102" x14ac:dyDescent="0.2">
      <c r="A18" s="18" t="s">
        <v>488</v>
      </c>
      <c r="B18" s="15">
        <v>510.98281239631029</v>
      </c>
      <c r="C18" s="15">
        <f t="shared" si="0"/>
        <v>638.72851549538791</v>
      </c>
    </row>
    <row r="19" spans="1:3" ht="242.25" x14ac:dyDescent="0.2">
      <c r="A19" s="10" t="s">
        <v>489</v>
      </c>
      <c r="B19" s="24" t="s">
        <v>6</v>
      </c>
      <c r="C19" s="24" t="s">
        <v>6</v>
      </c>
    </row>
    <row r="20" spans="1:3" ht="255" x14ac:dyDescent="0.2">
      <c r="A20" s="18" t="s">
        <v>490</v>
      </c>
      <c r="B20" s="23" t="s">
        <v>7</v>
      </c>
      <c r="C20" s="23" t="s">
        <v>7</v>
      </c>
    </row>
    <row r="21" spans="1:3" ht="204" x14ac:dyDescent="0.2">
      <c r="A21" s="18" t="s">
        <v>491</v>
      </c>
      <c r="B21" s="23" t="s">
        <v>8</v>
      </c>
      <c r="C21" s="23" t="s">
        <v>506</v>
      </c>
    </row>
    <row r="22" spans="1:3" ht="280.5" x14ac:dyDescent="0.2">
      <c r="A22" s="25" t="s">
        <v>492</v>
      </c>
      <c r="B22" s="23" t="s">
        <v>7</v>
      </c>
      <c r="C22" s="23" t="s">
        <v>7</v>
      </c>
    </row>
    <row r="23" spans="1:3" ht="25.5" x14ac:dyDescent="0.2">
      <c r="A23" s="26" t="s">
        <v>9</v>
      </c>
      <c r="B23" s="15">
        <v>33.180702103656515</v>
      </c>
      <c r="C23" s="15">
        <f>B23*1.25</f>
        <v>41.475877629570647</v>
      </c>
    </row>
    <row r="24" spans="1:3" x14ac:dyDescent="0.2">
      <c r="A24" s="27" t="s">
        <v>10</v>
      </c>
      <c r="B24" s="15"/>
      <c r="C24" s="15"/>
    </row>
    <row r="25" spans="1:3" x14ac:dyDescent="0.2">
      <c r="A25" s="18" t="s">
        <v>136</v>
      </c>
      <c r="B25" s="15">
        <v>33.180702103656515</v>
      </c>
      <c r="C25" s="15">
        <f t="shared" ref="C25:C35" si="1">B25*1.25</f>
        <v>41.475877629570647</v>
      </c>
    </row>
    <row r="26" spans="1:3" x14ac:dyDescent="0.2">
      <c r="A26" s="18" t="s">
        <v>137</v>
      </c>
      <c r="B26" s="15">
        <v>26.54456168292521</v>
      </c>
      <c r="C26" s="15">
        <f t="shared" si="1"/>
        <v>33.180702103656515</v>
      </c>
    </row>
    <row r="27" spans="1:3" ht="25.5" x14ac:dyDescent="0.2">
      <c r="A27" s="18" t="s">
        <v>138</v>
      </c>
      <c r="B27" s="15">
        <v>66.361404207313029</v>
      </c>
      <c r="C27" s="15">
        <f t="shared" si="1"/>
        <v>82.951755259141294</v>
      </c>
    </row>
    <row r="28" spans="1:3" x14ac:dyDescent="0.2">
      <c r="A28" s="18" t="s">
        <v>139</v>
      </c>
      <c r="B28" s="15">
        <v>2.654456168292521</v>
      </c>
      <c r="C28" s="15">
        <f t="shared" si="1"/>
        <v>3.3180702103656512</v>
      </c>
    </row>
    <row r="29" spans="1:3" ht="25.5" x14ac:dyDescent="0.2">
      <c r="A29" s="18" t="s">
        <v>140</v>
      </c>
      <c r="B29" s="15">
        <v>3.9816842524387814</v>
      </c>
      <c r="C29" s="15">
        <f t="shared" si="1"/>
        <v>4.977105315548477</v>
      </c>
    </row>
    <row r="30" spans="1:3" x14ac:dyDescent="0.2">
      <c r="A30" s="18" t="s">
        <v>141</v>
      </c>
      <c r="B30" s="15">
        <v>0.15926737009755124</v>
      </c>
      <c r="C30" s="15">
        <f t="shared" si="1"/>
        <v>0.19908421262193904</v>
      </c>
    </row>
    <row r="31" spans="1:3" ht="25.5" x14ac:dyDescent="0.2">
      <c r="A31" s="18" t="s">
        <v>142</v>
      </c>
      <c r="B31" s="15">
        <v>26.54456168292521</v>
      </c>
      <c r="C31" s="15">
        <f t="shared" si="1"/>
        <v>33.180702103656515</v>
      </c>
    </row>
    <row r="32" spans="1:3" ht="25.5" x14ac:dyDescent="0.2">
      <c r="A32" s="18" t="s">
        <v>493</v>
      </c>
      <c r="B32" s="15">
        <v>39.816842524387816</v>
      </c>
      <c r="C32" s="15">
        <f t="shared" si="1"/>
        <v>49.771053155484772</v>
      </c>
    </row>
    <row r="33" spans="1:3" ht="25.5" x14ac:dyDescent="0.2">
      <c r="A33" s="18" t="s">
        <v>11</v>
      </c>
      <c r="B33" s="15">
        <v>26.54456168292521</v>
      </c>
      <c r="C33" s="15">
        <f t="shared" si="1"/>
        <v>33.180702103656515</v>
      </c>
    </row>
    <row r="34" spans="1:3" ht="25.5" x14ac:dyDescent="0.2">
      <c r="A34" s="18" t="s">
        <v>12</v>
      </c>
      <c r="B34" s="15">
        <v>26.54456168292521</v>
      </c>
      <c r="C34" s="15">
        <f t="shared" si="1"/>
        <v>33.180702103656515</v>
      </c>
    </row>
    <row r="35" spans="1:3" ht="25.5" x14ac:dyDescent="0.2">
      <c r="A35" s="18" t="s">
        <v>13</v>
      </c>
      <c r="B35" s="15">
        <v>26.54456168292521</v>
      </c>
      <c r="C35" s="15">
        <f t="shared" si="1"/>
        <v>33.180702103656515</v>
      </c>
    </row>
    <row r="36" spans="1:3" x14ac:dyDescent="0.2">
      <c r="A36" s="27" t="s">
        <v>14</v>
      </c>
      <c r="B36" s="15"/>
      <c r="C36" s="15"/>
    </row>
    <row r="37" spans="1:3" ht="25.5" x14ac:dyDescent="0.2">
      <c r="A37" s="18" t="s">
        <v>143</v>
      </c>
      <c r="B37" s="15">
        <v>9.2905965890238225</v>
      </c>
      <c r="C37" s="15">
        <f t="shared" ref="C37:C44" si="2">B37*1.25</f>
        <v>11.613245736279778</v>
      </c>
    </row>
    <row r="38" spans="1:3" ht="25.5" x14ac:dyDescent="0.2">
      <c r="A38" s="18" t="s">
        <v>144</v>
      </c>
      <c r="B38" s="15">
        <v>13.272280841462605</v>
      </c>
      <c r="C38" s="15">
        <f t="shared" si="2"/>
        <v>16.590351051828257</v>
      </c>
    </row>
    <row r="39" spans="1:3" x14ac:dyDescent="0.2">
      <c r="A39" s="18" t="s">
        <v>145</v>
      </c>
      <c r="B39" s="15">
        <v>26.54456168292521</v>
      </c>
      <c r="C39" s="15">
        <f t="shared" si="2"/>
        <v>33.180702103656515</v>
      </c>
    </row>
    <row r="40" spans="1:3" x14ac:dyDescent="0.2">
      <c r="A40" s="18" t="s">
        <v>146</v>
      </c>
      <c r="B40" s="15">
        <v>19.908421262193908</v>
      </c>
      <c r="C40" s="15">
        <f t="shared" si="2"/>
        <v>24.885526577742386</v>
      </c>
    </row>
    <row r="41" spans="1:3" x14ac:dyDescent="0.2">
      <c r="A41" s="18" t="s">
        <v>147</v>
      </c>
      <c r="B41" s="15">
        <v>13.272280841462605</v>
      </c>
      <c r="C41" s="15">
        <f t="shared" si="2"/>
        <v>16.590351051828257</v>
      </c>
    </row>
    <row r="42" spans="1:3" x14ac:dyDescent="0.2">
      <c r="A42" s="18" t="s">
        <v>15</v>
      </c>
      <c r="B42" s="15">
        <v>1.9908421262193907</v>
      </c>
      <c r="C42" s="15">
        <f t="shared" si="2"/>
        <v>2.4885526577742385</v>
      </c>
    </row>
    <row r="43" spans="1:3" x14ac:dyDescent="0.2">
      <c r="A43" s="18" t="s">
        <v>148</v>
      </c>
      <c r="B43" s="15">
        <v>39.816842524387816</v>
      </c>
      <c r="C43" s="15">
        <f t="shared" si="2"/>
        <v>49.771053155484772</v>
      </c>
    </row>
    <row r="44" spans="1:3" x14ac:dyDescent="0.2">
      <c r="A44" s="28" t="s">
        <v>149</v>
      </c>
      <c r="B44" s="15">
        <v>7.9633685048775629</v>
      </c>
      <c r="C44" s="15">
        <f t="shared" si="2"/>
        <v>9.954210631096954</v>
      </c>
    </row>
    <row r="45" spans="1:3" ht="25.5" x14ac:dyDescent="0.2">
      <c r="A45" s="29" t="s">
        <v>150</v>
      </c>
      <c r="B45" s="15" t="s">
        <v>519</v>
      </c>
      <c r="C45" s="15" t="s">
        <v>520</v>
      </c>
    </row>
    <row r="46" spans="1:3" ht="38.25" x14ac:dyDescent="0.2">
      <c r="A46" s="30" t="s">
        <v>151</v>
      </c>
      <c r="B46" s="15" t="s">
        <v>522</v>
      </c>
      <c r="C46" s="15" t="s">
        <v>521</v>
      </c>
    </row>
    <row r="47" spans="1:3" x14ac:dyDescent="0.2">
      <c r="A47" s="27" t="s">
        <v>16</v>
      </c>
      <c r="B47" s="15"/>
      <c r="C47" s="15"/>
    </row>
    <row r="48" spans="1:3" ht="38.25" x14ac:dyDescent="0.2">
      <c r="A48" s="18" t="s">
        <v>152</v>
      </c>
      <c r="B48" s="15">
        <v>66.361404207313029</v>
      </c>
      <c r="C48" s="15">
        <f>B48*1.25</f>
        <v>82.951755259141294</v>
      </c>
    </row>
    <row r="49" spans="1:3" ht="25.5" x14ac:dyDescent="0.2">
      <c r="A49" s="18" t="s">
        <v>153</v>
      </c>
      <c r="B49" s="15">
        <v>13.272280841462605</v>
      </c>
      <c r="C49" s="15">
        <f>B49*1.25</f>
        <v>16.590351051828257</v>
      </c>
    </row>
    <row r="50" spans="1:3" x14ac:dyDescent="0.2">
      <c r="A50" s="27" t="s">
        <v>17</v>
      </c>
      <c r="B50" s="15"/>
      <c r="C50" s="15"/>
    </row>
    <row r="51" spans="1:3" ht="25.5" x14ac:dyDescent="0.2">
      <c r="A51" s="18" t="s">
        <v>18</v>
      </c>
      <c r="B51" s="15">
        <v>26.54456168292521</v>
      </c>
      <c r="C51" s="15">
        <f>B51*1.25</f>
        <v>33.180702103656515</v>
      </c>
    </row>
    <row r="52" spans="1:3" x14ac:dyDescent="0.2">
      <c r="A52" s="18" t="s">
        <v>19</v>
      </c>
      <c r="B52" s="15">
        <v>9.954210631096954</v>
      </c>
      <c r="C52" s="15">
        <f>B52*1.25</f>
        <v>12.442763288871193</v>
      </c>
    </row>
    <row r="53" spans="1:3" x14ac:dyDescent="0.2">
      <c r="A53" s="27" t="s">
        <v>20</v>
      </c>
      <c r="B53" s="15"/>
      <c r="C53" s="15"/>
    </row>
    <row r="54" spans="1:3" ht="25.5" x14ac:dyDescent="0.2">
      <c r="A54" s="10" t="s">
        <v>154</v>
      </c>
      <c r="B54" s="15">
        <v>106.17824673170084</v>
      </c>
      <c r="C54" s="15">
        <f>B54*1.25</f>
        <v>132.72280841462606</v>
      </c>
    </row>
    <row r="55" spans="1:3" ht="38.25" x14ac:dyDescent="0.2">
      <c r="A55" s="10" t="s">
        <v>342</v>
      </c>
      <c r="B55" s="23">
        <v>423.38</v>
      </c>
      <c r="C55" s="15">
        <f>B55*1.25</f>
        <v>529.22500000000002</v>
      </c>
    </row>
    <row r="56" spans="1:3" ht="25.5" x14ac:dyDescent="0.2">
      <c r="A56" s="31" t="s">
        <v>21</v>
      </c>
      <c r="B56" s="23" t="s">
        <v>22</v>
      </c>
      <c r="C56" s="23" t="s">
        <v>22</v>
      </c>
    </row>
    <row r="57" spans="1:3" x14ac:dyDescent="0.2">
      <c r="A57" s="10" t="s">
        <v>155</v>
      </c>
      <c r="B57" s="15">
        <v>0.13272280841462605</v>
      </c>
      <c r="C57" s="15">
        <f t="shared" ref="C57:C71" si="3">B57*1.25</f>
        <v>0.16590351051828256</v>
      </c>
    </row>
    <row r="58" spans="1:3" ht="25.5" x14ac:dyDescent="0.2">
      <c r="A58" s="33" t="s">
        <v>156</v>
      </c>
      <c r="B58" s="15">
        <v>26.54456168292521</v>
      </c>
      <c r="C58" s="15">
        <f t="shared" si="3"/>
        <v>33.180702103656515</v>
      </c>
    </row>
    <row r="59" spans="1:3" x14ac:dyDescent="0.2">
      <c r="A59" s="10" t="s">
        <v>157</v>
      </c>
      <c r="B59" s="15">
        <v>26.54456168292521</v>
      </c>
      <c r="C59" s="15">
        <f t="shared" si="3"/>
        <v>33.180702103656515</v>
      </c>
    </row>
    <row r="60" spans="1:3" ht="25.5" x14ac:dyDescent="0.2">
      <c r="A60" s="33" t="s">
        <v>158</v>
      </c>
      <c r="B60" s="15">
        <v>26.54456168292521</v>
      </c>
      <c r="C60" s="15">
        <f t="shared" si="3"/>
        <v>33.180702103656515</v>
      </c>
    </row>
    <row r="61" spans="1:3" ht="25.5" x14ac:dyDescent="0.2">
      <c r="A61" s="33" t="s">
        <v>159</v>
      </c>
      <c r="B61" s="15">
        <v>26.54456168292521</v>
      </c>
      <c r="C61" s="15">
        <f t="shared" si="3"/>
        <v>33.180702103656515</v>
      </c>
    </row>
    <row r="62" spans="1:3" ht="25.5" x14ac:dyDescent="0.2">
      <c r="A62" s="33" t="s">
        <v>160</v>
      </c>
      <c r="B62" s="15">
        <v>26.54456168292521</v>
      </c>
      <c r="C62" s="15">
        <f t="shared" si="3"/>
        <v>33.180702103656515</v>
      </c>
    </row>
    <row r="63" spans="1:3" ht="25.5" x14ac:dyDescent="0.2">
      <c r="A63" s="33" t="s">
        <v>161</v>
      </c>
      <c r="B63" s="15">
        <v>26.54456168292521</v>
      </c>
      <c r="C63" s="15">
        <f t="shared" si="3"/>
        <v>33.180702103656515</v>
      </c>
    </row>
    <row r="64" spans="1:3" x14ac:dyDescent="0.2">
      <c r="A64" s="10" t="s">
        <v>162</v>
      </c>
      <c r="B64" s="15">
        <v>26.54456168292521</v>
      </c>
      <c r="C64" s="15">
        <f t="shared" si="3"/>
        <v>33.180702103656515</v>
      </c>
    </row>
    <row r="65" spans="1:3" ht="25.5" x14ac:dyDescent="0.2">
      <c r="A65" s="10" t="s">
        <v>163</v>
      </c>
      <c r="B65" s="15">
        <v>65.034176123166759</v>
      </c>
      <c r="C65" s="15">
        <f t="shared" si="3"/>
        <v>81.292720153958442</v>
      </c>
    </row>
    <row r="66" spans="1:3" ht="25.5" x14ac:dyDescent="0.2">
      <c r="A66" s="10" t="s">
        <v>164</v>
      </c>
      <c r="B66" s="15">
        <v>26.54456168292521</v>
      </c>
      <c r="C66" s="15">
        <f t="shared" si="3"/>
        <v>33.180702103656515</v>
      </c>
    </row>
    <row r="67" spans="1:3" ht="25.5" x14ac:dyDescent="0.2">
      <c r="A67" s="10" t="s">
        <v>165</v>
      </c>
      <c r="B67" s="15">
        <v>26.54456168292521</v>
      </c>
      <c r="C67" s="15">
        <f t="shared" si="3"/>
        <v>33.180702103656515</v>
      </c>
    </row>
    <row r="68" spans="1:3" x14ac:dyDescent="0.2">
      <c r="A68" s="34" t="s">
        <v>166</v>
      </c>
      <c r="B68" s="15">
        <v>26.54456168292521</v>
      </c>
      <c r="C68" s="15">
        <f t="shared" si="3"/>
        <v>33.180702103656515</v>
      </c>
    </row>
    <row r="69" spans="1:3" ht="25.5" x14ac:dyDescent="0.2">
      <c r="A69" s="33" t="s">
        <v>167</v>
      </c>
      <c r="B69" s="15">
        <v>75.65200079633685</v>
      </c>
      <c r="C69" s="15">
        <f t="shared" si="3"/>
        <v>94.565000995421059</v>
      </c>
    </row>
    <row r="70" spans="1:3" ht="25.5" x14ac:dyDescent="0.2">
      <c r="A70" s="33" t="s">
        <v>168</v>
      </c>
      <c r="B70" s="15">
        <v>26.54456168292521</v>
      </c>
      <c r="C70" s="15">
        <f t="shared" si="3"/>
        <v>33.180702103656515</v>
      </c>
    </row>
    <row r="71" spans="1:3" x14ac:dyDescent="0.2">
      <c r="A71" s="18" t="s">
        <v>169</v>
      </c>
      <c r="B71" s="15">
        <v>26.54456168292521</v>
      </c>
      <c r="C71" s="15">
        <f t="shared" si="3"/>
        <v>33.180702103656515</v>
      </c>
    </row>
    <row r="72" spans="1:3" x14ac:dyDescent="0.2">
      <c r="A72" s="27" t="s">
        <v>23</v>
      </c>
      <c r="B72" s="21"/>
      <c r="C72" s="21"/>
    </row>
    <row r="73" spans="1:3" x14ac:dyDescent="0.2">
      <c r="A73" s="27" t="s">
        <v>24</v>
      </c>
      <c r="B73" s="21"/>
      <c r="C73" s="21"/>
    </row>
    <row r="74" spans="1:3" x14ac:dyDescent="0.2">
      <c r="A74" s="10" t="s">
        <v>170</v>
      </c>
      <c r="B74" s="15">
        <v>165.90351051828256</v>
      </c>
      <c r="C74" s="15">
        <f>B74*1.25</f>
        <v>207.37938814785321</v>
      </c>
    </row>
    <row r="75" spans="1:3" x14ac:dyDescent="0.2">
      <c r="A75" s="10" t="s">
        <v>171</v>
      </c>
      <c r="B75" s="15">
        <v>126.08666799389475</v>
      </c>
      <c r="C75" s="15">
        <f>B75*1.25</f>
        <v>157.60833499236844</v>
      </c>
    </row>
    <row r="76" spans="1:3" x14ac:dyDescent="0.2">
      <c r="A76" s="10" t="s">
        <v>172</v>
      </c>
      <c r="B76" s="15">
        <v>99.54210631096953</v>
      </c>
      <c r="C76" s="15">
        <f>B76*1.25</f>
        <v>124.42763288871191</v>
      </c>
    </row>
    <row r="77" spans="1:3" ht="25.5" x14ac:dyDescent="0.2">
      <c r="A77" s="10" t="s">
        <v>173</v>
      </c>
      <c r="B77" s="15">
        <v>119.45052757316344</v>
      </c>
      <c r="C77" s="15">
        <f>B77*1.25</f>
        <v>149.31315946645429</v>
      </c>
    </row>
    <row r="78" spans="1:3" x14ac:dyDescent="0.2">
      <c r="A78" s="22" t="s">
        <v>118</v>
      </c>
      <c r="B78" s="21"/>
      <c r="C78" s="15"/>
    </row>
    <row r="79" spans="1:3" x14ac:dyDescent="0.2">
      <c r="A79" s="18" t="s">
        <v>174</v>
      </c>
      <c r="B79" s="15">
        <v>15.926737009755126</v>
      </c>
      <c r="C79" s="15">
        <f>B79*1.25</f>
        <v>19.908421262193908</v>
      </c>
    </row>
    <row r="80" spans="1:3" x14ac:dyDescent="0.2">
      <c r="A80" s="18" t="s">
        <v>175</v>
      </c>
      <c r="B80" s="15">
        <v>15.926737009755126</v>
      </c>
      <c r="C80" s="15">
        <f>B80*1.25</f>
        <v>19.908421262193908</v>
      </c>
    </row>
    <row r="81" spans="1:3" ht="25.5" x14ac:dyDescent="0.2">
      <c r="A81" s="18" t="s">
        <v>176</v>
      </c>
      <c r="B81" s="15">
        <v>31.86</v>
      </c>
      <c r="C81" s="15">
        <f>B81*1.25</f>
        <v>39.825000000000003</v>
      </c>
    </row>
    <row r="82" spans="1:3" x14ac:dyDescent="0.2">
      <c r="A82" s="27" t="s">
        <v>119</v>
      </c>
      <c r="B82" s="21"/>
      <c r="C82" s="21"/>
    </row>
    <row r="83" spans="1:3" x14ac:dyDescent="0.2">
      <c r="A83" s="18" t="s">
        <v>177</v>
      </c>
      <c r="B83" s="15">
        <v>10.617824673170084</v>
      </c>
      <c r="C83" s="15">
        <f>B83*1.25</f>
        <v>13.272280841462605</v>
      </c>
    </row>
    <row r="84" spans="1:3" x14ac:dyDescent="0.2">
      <c r="A84" s="18" t="s">
        <v>178</v>
      </c>
      <c r="B84" s="15">
        <v>7.9633685048775629</v>
      </c>
      <c r="C84" s="15">
        <f>B84*1.25</f>
        <v>9.954210631096954</v>
      </c>
    </row>
    <row r="85" spans="1:3" ht="25.5" x14ac:dyDescent="0.2">
      <c r="A85" s="10" t="s">
        <v>179</v>
      </c>
      <c r="B85" s="15">
        <v>74.32477271219058</v>
      </c>
      <c r="C85" s="15">
        <f>B85*1.25</f>
        <v>92.905965890238221</v>
      </c>
    </row>
    <row r="86" spans="1:3" x14ac:dyDescent="0.2">
      <c r="A86" s="18" t="s">
        <v>180</v>
      </c>
      <c r="B86" s="15">
        <v>15.926737009755126</v>
      </c>
      <c r="C86" s="15">
        <f>B86*1.25</f>
        <v>19.908421262193908</v>
      </c>
    </row>
    <row r="87" spans="1:3" x14ac:dyDescent="0.2">
      <c r="A87" s="10" t="s">
        <v>181</v>
      </c>
      <c r="B87" s="15">
        <v>15.926737009755126</v>
      </c>
      <c r="C87" s="15">
        <f>B87*1.25</f>
        <v>19.908421262193908</v>
      </c>
    </row>
    <row r="88" spans="1:3" x14ac:dyDescent="0.2">
      <c r="A88" s="34"/>
      <c r="B88" s="21"/>
      <c r="C88" s="21"/>
    </row>
    <row r="89" spans="1:3" x14ac:dyDescent="0.2">
      <c r="A89" s="27" t="s">
        <v>120</v>
      </c>
      <c r="B89" s="21"/>
      <c r="C89" s="21"/>
    </row>
    <row r="90" spans="1:3" x14ac:dyDescent="0.2">
      <c r="A90" s="10" t="s">
        <v>182</v>
      </c>
      <c r="B90" s="15">
        <v>3.9816842524387814</v>
      </c>
      <c r="C90" s="15">
        <f t="shared" ref="C90:C121" si="4">B90*1.25</f>
        <v>4.977105315548477</v>
      </c>
    </row>
    <row r="91" spans="1:3" x14ac:dyDescent="0.2">
      <c r="A91" s="18" t="s">
        <v>183</v>
      </c>
      <c r="B91" s="15">
        <v>26.54456168292521</v>
      </c>
      <c r="C91" s="15">
        <f t="shared" si="4"/>
        <v>33.180702103656515</v>
      </c>
    </row>
    <row r="92" spans="1:3" x14ac:dyDescent="0.2">
      <c r="A92" s="18" t="s">
        <v>184</v>
      </c>
      <c r="B92" s="15">
        <v>72.997544628044324</v>
      </c>
      <c r="C92" s="15">
        <f t="shared" si="4"/>
        <v>91.246930785055412</v>
      </c>
    </row>
    <row r="93" spans="1:3" x14ac:dyDescent="0.2">
      <c r="A93" s="10" t="s">
        <v>185</v>
      </c>
      <c r="B93" s="15">
        <v>9.954210631096954</v>
      </c>
      <c r="C93" s="15">
        <f t="shared" si="4"/>
        <v>12.442763288871193</v>
      </c>
    </row>
    <row r="94" spans="1:3" x14ac:dyDescent="0.2">
      <c r="A94" s="10" t="s">
        <v>186</v>
      </c>
      <c r="B94" s="15">
        <v>33.180702103656515</v>
      </c>
      <c r="C94" s="15">
        <f t="shared" si="4"/>
        <v>41.475877629570647</v>
      </c>
    </row>
    <row r="95" spans="1:3" ht="25.5" x14ac:dyDescent="0.2">
      <c r="A95" s="10" t="s">
        <v>187</v>
      </c>
      <c r="B95" s="15">
        <v>29.199017851217729</v>
      </c>
      <c r="C95" s="15">
        <f t="shared" si="4"/>
        <v>36.498772314022162</v>
      </c>
    </row>
    <row r="96" spans="1:3" ht="25.5" x14ac:dyDescent="0.2">
      <c r="A96" s="18" t="s">
        <v>188</v>
      </c>
      <c r="B96" s="15">
        <v>15.926737009755126</v>
      </c>
      <c r="C96" s="15">
        <f t="shared" si="4"/>
        <v>19.908421262193908</v>
      </c>
    </row>
    <row r="97" spans="1:3" x14ac:dyDescent="0.2">
      <c r="A97" s="10" t="s">
        <v>189</v>
      </c>
      <c r="B97" s="15">
        <v>7.2997544628044322</v>
      </c>
      <c r="C97" s="15">
        <f t="shared" si="4"/>
        <v>9.1246930785055405</v>
      </c>
    </row>
    <row r="98" spans="1:3" x14ac:dyDescent="0.2">
      <c r="A98" s="10" t="s">
        <v>190</v>
      </c>
      <c r="B98" s="15">
        <v>3.9816842524387814</v>
      </c>
      <c r="C98" s="15">
        <f t="shared" si="4"/>
        <v>4.977105315548477</v>
      </c>
    </row>
    <row r="99" spans="1:3" x14ac:dyDescent="0.2">
      <c r="A99" s="10" t="s">
        <v>191</v>
      </c>
      <c r="B99" s="15">
        <v>3.9816842524387814</v>
      </c>
      <c r="C99" s="15">
        <f t="shared" si="4"/>
        <v>4.977105315548477</v>
      </c>
    </row>
    <row r="100" spans="1:3" x14ac:dyDescent="0.2">
      <c r="A100" s="18" t="s">
        <v>192</v>
      </c>
      <c r="B100" s="15">
        <v>5.0434667197557896</v>
      </c>
      <c r="C100" s="15">
        <f t="shared" si="4"/>
        <v>6.3043333996947375</v>
      </c>
    </row>
    <row r="101" spans="1:3" x14ac:dyDescent="0.2">
      <c r="A101" s="10" t="s">
        <v>193</v>
      </c>
      <c r="B101" s="15">
        <v>4.6452982945119112</v>
      </c>
      <c r="C101" s="15">
        <f t="shared" si="4"/>
        <v>5.8066228681398888</v>
      </c>
    </row>
    <row r="102" spans="1:3" x14ac:dyDescent="0.2">
      <c r="A102" s="10" t="s">
        <v>194</v>
      </c>
      <c r="B102" s="15">
        <v>3.9816842524387814</v>
      </c>
      <c r="C102" s="15">
        <f t="shared" si="4"/>
        <v>4.977105315548477</v>
      </c>
    </row>
    <row r="103" spans="1:3" x14ac:dyDescent="0.2">
      <c r="A103" s="10" t="s">
        <v>195</v>
      </c>
      <c r="B103" s="15">
        <v>33.180702103656515</v>
      </c>
      <c r="C103" s="15">
        <f t="shared" si="4"/>
        <v>41.475877629570647</v>
      </c>
    </row>
    <row r="104" spans="1:3" x14ac:dyDescent="0.2">
      <c r="A104" s="10" t="s">
        <v>196</v>
      </c>
      <c r="B104" s="15">
        <v>159.26737009755126</v>
      </c>
      <c r="C104" s="15">
        <f t="shared" si="4"/>
        <v>199.08421262193909</v>
      </c>
    </row>
    <row r="105" spans="1:3" x14ac:dyDescent="0.2">
      <c r="A105" s="10" t="s">
        <v>197</v>
      </c>
      <c r="B105" s="15">
        <v>212.35649346340168</v>
      </c>
      <c r="C105" s="15">
        <f t="shared" si="4"/>
        <v>265.44561682925212</v>
      </c>
    </row>
    <row r="106" spans="1:3" x14ac:dyDescent="0.2">
      <c r="A106" s="10" t="s">
        <v>198</v>
      </c>
      <c r="B106" s="15">
        <v>14.599508925608864</v>
      </c>
      <c r="C106" s="15">
        <f t="shared" si="4"/>
        <v>18.249386157011081</v>
      </c>
    </row>
    <row r="107" spans="1:3" x14ac:dyDescent="0.2">
      <c r="A107" s="10" t="s">
        <v>199</v>
      </c>
      <c r="B107" s="15">
        <v>23.890105514632687</v>
      </c>
      <c r="C107" s="15">
        <f t="shared" si="4"/>
        <v>29.86263189329086</v>
      </c>
    </row>
    <row r="108" spans="1:3" x14ac:dyDescent="0.2">
      <c r="A108" s="10" t="s">
        <v>200</v>
      </c>
      <c r="B108" s="15">
        <v>7.2997544628044322</v>
      </c>
      <c r="C108" s="15">
        <f t="shared" si="4"/>
        <v>9.1246930785055405</v>
      </c>
    </row>
    <row r="109" spans="1:3" x14ac:dyDescent="0.2">
      <c r="A109" s="10" t="s">
        <v>201</v>
      </c>
      <c r="B109" s="15">
        <v>33.180702103656515</v>
      </c>
      <c r="C109" s="15">
        <f t="shared" si="4"/>
        <v>41.475877629570647</v>
      </c>
    </row>
    <row r="110" spans="1:3" x14ac:dyDescent="0.2">
      <c r="A110" s="10" t="s">
        <v>202</v>
      </c>
      <c r="B110" s="15">
        <v>13.272280841462605</v>
      </c>
      <c r="C110" s="15">
        <f t="shared" si="4"/>
        <v>16.590351051828257</v>
      </c>
    </row>
    <row r="111" spans="1:3" x14ac:dyDescent="0.2">
      <c r="A111" s="10" t="s">
        <v>203</v>
      </c>
      <c r="B111" s="15">
        <v>23.890105514632687</v>
      </c>
      <c r="C111" s="15">
        <f t="shared" si="4"/>
        <v>29.86263189329086</v>
      </c>
    </row>
    <row r="112" spans="1:3" x14ac:dyDescent="0.2">
      <c r="A112" s="10" t="s">
        <v>204</v>
      </c>
      <c r="B112" s="15">
        <v>29.199017851217729</v>
      </c>
      <c r="C112" s="15">
        <f t="shared" si="4"/>
        <v>36.498772314022162</v>
      </c>
    </row>
    <row r="113" spans="1:3" x14ac:dyDescent="0.2">
      <c r="A113" s="10" t="s">
        <v>205</v>
      </c>
      <c r="B113" s="15">
        <v>21.235649346340168</v>
      </c>
      <c r="C113" s="15">
        <f t="shared" si="4"/>
        <v>26.54456168292521</v>
      </c>
    </row>
    <row r="114" spans="1:3" x14ac:dyDescent="0.2">
      <c r="A114" s="10" t="s">
        <v>206</v>
      </c>
      <c r="B114" s="15">
        <v>21.235649346340168</v>
      </c>
      <c r="C114" s="15">
        <f t="shared" si="4"/>
        <v>26.54456168292521</v>
      </c>
    </row>
    <row r="115" spans="1:3" x14ac:dyDescent="0.2">
      <c r="A115" s="10" t="s">
        <v>207</v>
      </c>
      <c r="B115" s="15">
        <v>65.034176123166759</v>
      </c>
      <c r="C115" s="15">
        <f t="shared" si="4"/>
        <v>81.292720153958442</v>
      </c>
    </row>
    <row r="116" spans="1:3" x14ac:dyDescent="0.2">
      <c r="A116" s="10" t="s">
        <v>208</v>
      </c>
      <c r="B116" s="15">
        <v>3.9816842524387814</v>
      </c>
      <c r="C116" s="15">
        <f t="shared" si="4"/>
        <v>4.977105315548477</v>
      </c>
    </row>
    <row r="117" spans="1:3" ht="25.5" x14ac:dyDescent="0.2">
      <c r="A117" s="10" t="s">
        <v>209</v>
      </c>
      <c r="B117" s="15">
        <v>31.853474019510251</v>
      </c>
      <c r="C117" s="15">
        <f t="shared" si="4"/>
        <v>39.816842524387816</v>
      </c>
    </row>
    <row r="118" spans="1:3" x14ac:dyDescent="0.2">
      <c r="A118" s="10" t="s">
        <v>210</v>
      </c>
      <c r="B118" s="15">
        <v>5.9725263786581717</v>
      </c>
      <c r="C118" s="15">
        <f t="shared" si="4"/>
        <v>7.4656579733227151</v>
      </c>
    </row>
    <row r="119" spans="1:3" x14ac:dyDescent="0.2">
      <c r="A119" s="10" t="s">
        <v>211</v>
      </c>
      <c r="B119" s="15">
        <v>11.945052757316343</v>
      </c>
      <c r="C119" s="15">
        <f t="shared" si="4"/>
        <v>14.93131594664543</v>
      </c>
    </row>
    <row r="120" spans="1:3" ht="25.5" x14ac:dyDescent="0.2">
      <c r="A120" s="10" t="s">
        <v>212</v>
      </c>
      <c r="B120" s="15">
        <v>13.272280841462605</v>
      </c>
      <c r="C120" s="15">
        <f t="shared" si="4"/>
        <v>16.590351051828257</v>
      </c>
    </row>
    <row r="121" spans="1:3" x14ac:dyDescent="0.2">
      <c r="A121" s="10" t="s">
        <v>213</v>
      </c>
      <c r="B121" s="15">
        <v>11.945052757316343</v>
      </c>
      <c r="C121" s="15">
        <f t="shared" si="4"/>
        <v>14.93131594664543</v>
      </c>
    </row>
    <row r="122" spans="1:3" x14ac:dyDescent="0.2">
      <c r="A122" s="10" t="s">
        <v>214</v>
      </c>
      <c r="B122" s="15">
        <v>25.21733359877895</v>
      </c>
      <c r="C122" s="15">
        <f t="shared" ref="C122:C145" si="5">B122*1.25</f>
        <v>31.521666998473687</v>
      </c>
    </row>
    <row r="123" spans="1:3" x14ac:dyDescent="0.2">
      <c r="A123" s="10" t="s">
        <v>215</v>
      </c>
      <c r="B123" s="15">
        <v>15.926737009755126</v>
      </c>
      <c r="C123" s="15">
        <f t="shared" si="5"/>
        <v>19.908421262193908</v>
      </c>
    </row>
    <row r="124" spans="1:3" ht="25.5" x14ac:dyDescent="0.2">
      <c r="A124" s="10" t="s">
        <v>216</v>
      </c>
      <c r="B124" s="15">
        <v>119.45052757316344</v>
      </c>
      <c r="C124" s="15">
        <f t="shared" si="5"/>
        <v>149.31315946645429</v>
      </c>
    </row>
    <row r="125" spans="1:3" x14ac:dyDescent="0.2">
      <c r="A125" s="10" t="s">
        <v>217</v>
      </c>
      <c r="B125" s="15">
        <v>3.9816842524387814</v>
      </c>
      <c r="C125" s="15">
        <f t="shared" si="5"/>
        <v>4.977105315548477</v>
      </c>
    </row>
    <row r="126" spans="1:3" x14ac:dyDescent="0.2">
      <c r="A126" s="10" t="s">
        <v>218</v>
      </c>
      <c r="B126" s="15">
        <v>14.599508925608864</v>
      </c>
      <c r="C126" s="15">
        <f t="shared" si="5"/>
        <v>18.249386157011081</v>
      </c>
    </row>
    <row r="127" spans="1:3" x14ac:dyDescent="0.2">
      <c r="A127" s="10" t="s">
        <v>219</v>
      </c>
      <c r="B127" s="15">
        <v>9.2905965890238225</v>
      </c>
      <c r="C127" s="15">
        <f t="shared" si="5"/>
        <v>11.613245736279778</v>
      </c>
    </row>
    <row r="128" spans="1:3" x14ac:dyDescent="0.2">
      <c r="A128" s="10" t="s">
        <v>220</v>
      </c>
      <c r="B128" s="15">
        <v>1.9908421262193907</v>
      </c>
      <c r="C128" s="15">
        <f t="shared" si="5"/>
        <v>2.4885526577742385</v>
      </c>
    </row>
    <row r="129" spans="1:3" x14ac:dyDescent="0.2">
      <c r="A129" s="10" t="s">
        <v>221</v>
      </c>
      <c r="B129" s="15">
        <v>6.3706948039020501</v>
      </c>
      <c r="C129" s="15">
        <f t="shared" si="5"/>
        <v>7.9633685048775629</v>
      </c>
    </row>
    <row r="130" spans="1:3" ht="25.5" x14ac:dyDescent="0.2">
      <c r="A130" s="10" t="s">
        <v>222</v>
      </c>
      <c r="B130" s="15">
        <v>37.16238635609529</v>
      </c>
      <c r="C130" s="15">
        <f t="shared" si="5"/>
        <v>46.452982945119111</v>
      </c>
    </row>
    <row r="131" spans="1:3" ht="25.5" x14ac:dyDescent="0.2">
      <c r="A131" s="10" t="s">
        <v>223</v>
      </c>
      <c r="B131" s="15">
        <v>15.926737009755126</v>
      </c>
      <c r="C131" s="15">
        <f t="shared" si="5"/>
        <v>19.908421262193908</v>
      </c>
    </row>
    <row r="132" spans="1:3" x14ac:dyDescent="0.2">
      <c r="A132" s="10" t="s">
        <v>224</v>
      </c>
      <c r="B132" s="15">
        <v>33.180702103656515</v>
      </c>
      <c r="C132" s="15">
        <f t="shared" si="5"/>
        <v>41.475877629570647</v>
      </c>
    </row>
    <row r="133" spans="1:3" x14ac:dyDescent="0.2">
      <c r="A133" s="10" t="s">
        <v>225</v>
      </c>
      <c r="B133" s="15">
        <v>46.452982945119118</v>
      </c>
      <c r="C133" s="15">
        <f t="shared" si="5"/>
        <v>58.066228681398897</v>
      </c>
    </row>
    <row r="134" spans="1:3" x14ac:dyDescent="0.2">
      <c r="A134" s="10" t="s">
        <v>226</v>
      </c>
      <c r="B134" s="15">
        <v>86.269825469506927</v>
      </c>
      <c r="C134" s="15">
        <f t="shared" si="5"/>
        <v>107.83728183688366</v>
      </c>
    </row>
    <row r="135" spans="1:3" ht="25.5" x14ac:dyDescent="0.2">
      <c r="A135" s="10" t="s">
        <v>227</v>
      </c>
      <c r="B135" s="15">
        <v>19.908421262193908</v>
      </c>
      <c r="C135" s="15">
        <f t="shared" si="5"/>
        <v>24.885526577742386</v>
      </c>
    </row>
    <row r="136" spans="1:3" ht="25.5" x14ac:dyDescent="0.2">
      <c r="A136" s="10" t="s">
        <v>228</v>
      </c>
      <c r="B136" s="15">
        <v>33.180702103656515</v>
      </c>
      <c r="C136" s="15">
        <f t="shared" si="5"/>
        <v>41.475877629570647</v>
      </c>
    </row>
    <row r="137" spans="1:3" x14ac:dyDescent="0.2">
      <c r="A137" s="10" t="s">
        <v>229</v>
      </c>
      <c r="B137" s="15">
        <v>15.926737009755126</v>
      </c>
      <c r="C137" s="15">
        <f t="shared" si="5"/>
        <v>19.908421262193908</v>
      </c>
    </row>
    <row r="138" spans="1:3" ht="25.5" x14ac:dyDescent="0.2">
      <c r="A138" s="10" t="s">
        <v>230</v>
      </c>
      <c r="B138" s="15">
        <v>47.780211029265374</v>
      </c>
      <c r="C138" s="15">
        <f t="shared" si="5"/>
        <v>59.725263786581721</v>
      </c>
    </row>
    <row r="139" spans="1:3" x14ac:dyDescent="0.2">
      <c r="A139" s="10" t="s">
        <v>231</v>
      </c>
      <c r="B139" s="15">
        <v>3.9816842524387814</v>
      </c>
      <c r="C139" s="15">
        <f t="shared" si="5"/>
        <v>4.977105315548477</v>
      </c>
    </row>
    <row r="140" spans="1:3" x14ac:dyDescent="0.2">
      <c r="A140" s="10" t="s">
        <v>232</v>
      </c>
      <c r="B140" s="15">
        <v>11.281438715243214</v>
      </c>
      <c r="C140" s="15">
        <f t="shared" si="5"/>
        <v>14.101798394054017</v>
      </c>
    </row>
    <row r="141" spans="1:3" x14ac:dyDescent="0.2">
      <c r="A141" s="10" t="s">
        <v>233</v>
      </c>
      <c r="B141" s="15">
        <v>2.654456168292521</v>
      </c>
      <c r="C141" s="15">
        <f t="shared" si="5"/>
        <v>3.3180702103656512</v>
      </c>
    </row>
    <row r="142" spans="1:3" x14ac:dyDescent="0.2">
      <c r="A142" s="10" t="s">
        <v>234</v>
      </c>
      <c r="B142" s="15">
        <v>159.26737009755126</v>
      </c>
      <c r="C142" s="15">
        <f t="shared" si="5"/>
        <v>199.08421262193909</v>
      </c>
    </row>
    <row r="143" spans="1:3" x14ac:dyDescent="0.2">
      <c r="A143" s="10" t="s">
        <v>235</v>
      </c>
      <c r="B143" s="15">
        <v>21.235649346340168</v>
      </c>
      <c r="C143" s="15">
        <f t="shared" si="5"/>
        <v>26.54456168292521</v>
      </c>
    </row>
    <row r="144" spans="1:3" ht="25.5" x14ac:dyDescent="0.2">
      <c r="A144" s="10" t="s">
        <v>236</v>
      </c>
      <c r="B144" s="15">
        <v>25.880947640852078</v>
      </c>
      <c r="C144" s="15">
        <f t="shared" si="5"/>
        <v>32.351184551065096</v>
      </c>
    </row>
    <row r="145" spans="1:3" ht="38.25" x14ac:dyDescent="0.2">
      <c r="A145" s="10" t="s">
        <v>237</v>
      </c>
      <c r="B145" s="15">
        <v>30.526245935363992</v>
      </c>
      <c r="C145" s="15">
        <f t="shared" si="5"/>
        <v>38.157807419204993</v>
      </c>
    </row>
    <row r="146" spans="1:3" x14ac:dyDescent="0.2">
      <c r="A146" s="35"/>
      <c r="B146" s="36"/>
      <c r="C146" s="36"/>
    </row>
    <row r="147" spans="1:3" x14ac:dyDescent="0.2">
      <c r="A147" s="27" t="s">
        <v>121</v>
      </c>
      <c r="B147" s="15"/>
      <c r="C147" s="15"/>
    </row>
    <row r="148" spans="1:3" ht="25.5" x14ac:dyDescent="0.2">
      <c r="A148" s="37" t="s">
        <v>238</v>
      </c>
      <c r="B148" s="15">
        <v>139.35894883535735</v>
      </c>
      <c r="C148" s="15">
        <f>B148*1.25</f>
        <v>174.19868604419668</v>
      </c>
    </row>
    <row r="149" spans="1:3" x14ac:dyDescent="0.2">
      <c r="A149" s="38" t="s">
        <v>122</v>
      </c>
      <c r="B149" s="15"/>
      <c r="C149" s="15"/>
    </row>
    <row r="150" spans="1:3" x14ac:dyDescent="0.2">
      <c r="A150" s="28" t="s">
        <v>239</v>
      </c>
      <c r="B150" s="15">
        <v>11.281438715243214</v>
      </c>
      <c r="C150" s="15">
        <f t="shared" ref="C150:C155" si="6">B150*1.25</f>
        <v>14.101798394054017</v>
      </c>
    </row>
    <row r="151" spans="1:3" x14ac:dyDescent="0.2">
      <c r="A151" s="28" t="s">
        <v>240</v>
      </c>
      <c r="B151" s="15">
        <v>3.3180702103656512</v>
      </c>
      <c r="C151" s="15">
        <f t="shared" si="6"/>
        <v>4.1475877629570643</v>
      </c>
    </row>
    <row r="152" spans="1:3" x14ac:dyDescent="0.2">
      <c r="A152" s="37" t="s">
        <v>241</v>
      </c>
      <c r="B152" s="15">
        <v>3.3180702103656512</v>
      </c>
      <c r="C152" s="15">
        <f t="shared" si="6"/>
        <v>4.1475877629570643</v>
      </c>
    </row>
    <row r="153" spans="1:3" x14ac:dyDescent="0.2">
      <c r="A153" s="37" t="s">
        <v>494</v>
      </c>
      <c r="B153" s="15">
        <v>11.281438715243214</v>
      </c>
      <c r="C153" s="15">
        <f t="shared" si="6"/>
        <v>14.101798394054017</v>
      </c>
    </row>
    <row r="154" spans="1:3" x14ac:dyDescent="0.2">
      <c r="A154" s="37" t="s">
        <v>242</v>
      </c>
      <c r="B154" s="15">
        <v>16.590351051828257</v>
      </c>
      <c r="C154" s="15">
        <f t="shared" si="6"/>
        <v>20.737938814785323</v>
      </c>
    </row>
    <row r="155" spans="1:3" x14ac:dyDescent="0.2">
      <c r="A155" s="37" t="s">
        <v>243</v>
      </c>
      <c r="B155" s="15">
        <v>16.590351051828257</v>
      </c>
      <c r="C155" s="15">
        <f t="shared" si="6"/>
        <v>20.737938814785323</v>
      </c>
    </row>
    <row r="156" spans="1:3" x14ac:dyDescent="0.2">
      <c r="A156" s="27" t="s">
        <v>123</v>
      </c>
      <c r="B156" s="15"/>
      <c r="C156" s="15"/>
    </row>
    <row r="157" spans="1:3" x14ac:dyDescent="0.2">
      <c r="A157" s="37" t="s">
        <v>244</v>
      </c>
      <c r="B157" s="15">
        <v>9.2905965890238225</v>
      </c>
      <c r="C157" s="15">
        <f t="shared" ref="C157:C200" si="7">B157*1.25</f>
        <v>11.613245736279778</v>
      </c>
    </row>
    <row r="158" spans="1:3" x14ac:dyDescent="0.2">
      <c r="A158" s="37" t="s">
        <v>245</v>
      </c>
      <c r="B158" s="15">
        <v>17.253965093901385</v>
      </c>
      <c r="C158" s="15">
        <f t="shared" si="7"/>
        <v>21.567456367376732</v>
      </c>
    </row>
    <row r="159" spans="1:3" x14ac:dyDescent="0.2">
      <c r="A159" s="37" t="s">
        <v>246</v>
      </c>
      <c r="B159" s="15">
        <v>9.2905965890238225</v>
      </c>
      <c r="C159" s="15">
        <f t="shared" si="7"/>
        <v>11.613245736279778</v>
      </c>
    </row>
    <row r="160" spans="1:3" x14ac:dyDescent="0.2">
      <c r="A160" s="37" t="s">
        <v>247</v>
      </c>
      <c r="B160" s="15">
        <v>17.253965093901385</v>
      </c>
      <c r="C160" s="15">
        <f t="shared" si="7"/>
        <v>21.567456367376732</v>
      </c>
    </row>
    <row r="161" spans="1:3" x14ac:dyDescent="0.2">
      <c r="A161" s="37" t="s">
        <v>248</v>
      </c>
      <c r="B161" s="15">
        <v>19.908421262193908</v>
      </c>
      <c r="C161" s="15">
        <f t="shared" si="7"/>
        <v>24.885526577742386</v>
      </c>
    </row>
    <row r="162" spans="1:3" x14ac:dyDescent="0.2">
      <c r="A162" s="37" t="s">
        <v>249</v>
      </c>
      <c r="B162" s="15">
        <v>39.816842524387816</v>
      </c>
      <c r="C162" s="15">
        <f t="shared" si="7"/>
        <v>49.771053155484772</v>
      </c>
    </row>
    <row r="163" spans="1:3" x14ac:dyDescent="0.2">
      <c r="A163" s="37" t="s">
        <v>250</v>
      </c>
      <c r="B163" s="15">
        <v>9.2905965890238225</v>
      </c>
      <c r="C163" s="15">
        <f t="shared" si="7"/>
        <v>11.613245736279778</v>
      </c>
    </row>
    <row r="164" spans="1:3" x14ac:dyDescent="0.2">
      <c r="A164" s="37" t="s">
        <v>251</v>
      </c>
      <c r="B164" s="15">
        <v>19.908421262193908</v>
      </c>
      <c r="C164" s="15">
        <f t="shared" si="7"/>
        <v>24.885526577742386</v>
      </c>
    </row>
    <row r="165" spans="1:3" x14ac:dyDescent="0.2">
      <c r="A165" s="37" t="s">
        <v>252</v>
      </c>
      <c r="B165" s="15">
        <v>9.2905965890238225</v>
      </c>
      <c r="C165" s="15">
        <f t="shared" si="7"/>
        <v>11.613245736279778</v>
      </c>
    </row>
    <row r="166" spans="1:3" x14ac:dyDescent="0.2">
      <c r="A166" s="37" t="s">
        <v>253</v>
      </c>
      <c r="B166" s="15">
        <v>17.253965093901385</v>
      </c>
      <c r="C166" s="15">
        <f t="shared" si="7"/>
        <v>21.567456367376732</v>
      </c>
    </row>
    <row r="167" spans="1:3" x14ac:dyDescent="0.2">
      <c r="A167" s="37" t="s">
        <v>254</v>
      </c>
      <c r="B167" s="15">
        <v>9.2905965890238225</v>
      </c>
      <c r="C167" s="15">
        <f t="shared" si="7"/>
        <v>11.613245736279778</v>
      </c>
    </row>
    <row r="168" spans="1:3" x14ac:dyDescent="0.2">
      <c r="A168" s="37" t="s">
        <v>255</v>
      </c>
      <c r="B168" s="15">
        <v>17.253965093901385</v>
      </c>
      <c r="C168" s="15">
        <f t="shared" si="7"/>
        <v>21.567456367376732</v>
      </c>
    </row>
    <row r="169" spans="1:3" x14ac:dyDescent="0.2">
      <c r="A169" s="37" t="s">
        <v>256</v>
      </c>
      <c r="B169" s="15">
        <v>19.908421262193908</v>
      </c>
      <c r="C169" s="15">
        <f t="shared" si="7"/>
        <v>24.885526577742386</v>
      </c>
    </row>
    <row r="170" spans="1:3" x14ac:dyDescent="0.2">
      <c r="A170" s="37" t="s">
        <v>257</v>
      </c>
      <c r="B170" s="15">
        <v>33.180702103656515</v>
      </c>
      <c r="C170" s="15">
        <f t="shared" si="7"/>
        <v>41.475877629570647</v>
      </c>
    </row>
    <row r="171" spans="1:3" x14ac:dyDescent="0.2">
      <c r="A171" s="37" t="s">
        <v>258</v>
      </c>
      <c r="B171" s="15">
        <v>2.654456168292521</v>
      </c>
      <c r="C171" s="15">
        <f t="shared" si="7"/>
        <v>3.3180702103656512</v>
      </c>
    </row>
    <row r="172" spans="1:3" x14ac:dyDescent="0.2">
      <c r="A172" s="37" t="s">
        <v>259</v>
      </c>
      <c r="B172" s="15">
        <v>4.6452982945119112</v>
      </c>
      <c r="C172" s="15">
        <f t="shared" si="7"/>
        <v>5.8066228681398888</v>
      </c>
    </row>
    <row r="173" spans="1:3" x14ac:dyDescent="0.2">
      <c r="A173" s="37" t="s">
        <v>260</v>
      </c>
      <c r="B173" s="15">
        <v>6.6361404207313024</v>
      </c>
      <c r="C173" s="15">
        <f t="shared" si="7"/>
        <v>8.2951755259141287</v>
      </c>
    </row>
    <row r="174" spans="1:3" x14ac:dyDescent="0.2">
      <c r="A174" s="37" t="s">
        <v>261</v>
      </c>
      <c r="B174" s="15">
        <v>9.954210631096954</v>
      </c>
      <c r="C174" s="15">
        <f t="shared" si="7"/>
        <v>12.442763288871193</v>
      </c>
    </row>
    <row r="175" spans="1:3" x14ac:dyDescent="0.2">
      <c r="A175" s="37" t="s">
        <v>262</v>
      </c>
      <c r="B175" s="15">
        <v>6.6361404207313024</v>
      </c>
      <c r="C175" s="15">
        <f t="shared" si="7"/>
        <v>8.2951755259141287</v>
      </c>
    </row>
    <row r="176" spans="1:3" x14ac:dyDescent="0.2">
      <c r="A176" s="37" t="s">
        <v>263</v>
      </c>
      <c r="B176" s="15">
        <v>9.954210631096954</v>
      </c>
      <c r="C176" s="15">
        <f t="shared" si="7"/>
        <v>12.442763288871193</v>
      </c>
    </row>
    <row r="177" spans="1:3" x14ac:dyDescent="0.2">
      <c r="A177" s="37" t="s">
        <v>264</v>
      </c>
      <c r="B177" s="15">
        <v>11.281438715243214</v>
      </c>
      <c r="C177" s="15">
        <f t="shared" si="7"/>
        <v>14.101798394054017</v>
      </c>
    </row>
    <row r="178" spans="1:3" x14ac:dyDescent="0.2">
      <c r="A178" s="37" t="s">
        <v>265</v>
      </c>
      <c r="B178" s="15">
        <v>22.562877430486427</v>
      </c>
      <c r="C178" s="15">
        <f t="shared" si="7"/>
        <v>28.203596788108033</v>
      </c>
    </row>
    <row r="179" spans="1:3" x14ac:dyDescent="0.2">
      <c r="A179" s="37" t="s">
        <v>266</v>
      </c>
      <c r="B179" s="15">
        <v>11.945052757316343</v>
      </c>
      <c r="C179" s="15">
        <f t="shared" si="7"/>
        <v>14.93131594664543</v>
      </c>
    </row>
    <row r="180" spans="1:3" x14ac:dyDescent="0.2">
      <c r="A180" s="37" t="s">
        <v>267</v>
      </c>
      <c r="B180" s="15">
        <v>13.272280841462605</v>
      </c>
      <c r="C180" s="15">
        <f t="shared" si="7"/>
        <v>16.590351051828257</v>
      </c>
    </row>
    <row r="181" spans="1:3" x14ac:dyDescent="0.2">
      <c r="A181" s="37" t="s">
        <v>268</v>
      </c>
      <c r="B181" s="15">
        <v>26.54456168292521</v>
      </c>
      <c r="C181" s="15">
        <f t="shared" si="7"/>
        <v>33.180702103656515</v>
      </c>
    </row>
    <row r="182" spans="1:3" ht="38.25" x14ac:dyDescent="0.2">
      <c r="A182" s="37" t="s">
        <v>269</v>
      </c>
      <c r="B182" s="15">
        <v>72.997544628044324</v>
      </c>
      <c r="C182" s="15">
        <f t="shared" si="7"/>
        <v>91.246930785055412</v>
      </c>
    </row>
    <row r="183" spans="1:3" ht="51" x14ac:dyDescent="0.2">
      <c r="A183" s="37" t="s">
        <v>270</v>
      </c>
      <c r="B183" s="15">
        <v>92.905965890238235</v>
      </c>
      <c r="C183" s="15">
        <f t="shared" si="7"/>
        <v>116.13245736279779</v>
      </c>
    </row>
    <row r="184" spans="1:3" ht="25.5" x14ac:dyDescent="0.2">
      <c r="A184" s="37" t="s">
        <v>271</v>
      </c>
      <c r="B184" s="15">
        <v>15.926737009755126</v>
      </c>
      <c r="C184" s="15">
        <f t="shared" si="7"/>
        <v>19.908421262193908</v>
      </c>
    </row>
    <row r="185" spans="1:3" ht="51" x14ac:dyDescent="0.2">
      <c r="A185" s="37" t="s">
        <v>272</v>
      </c>
      <c r="B185" s="15">
        <v>46.452982945119118</v>
      </c>
      <c r="C185" s="15">
        <f t="shared" si="7"/>
        <v>58.066228681398897</v>
      </c>
    </row>
    <row r="186" spans="1:3" ht="51" x14ac:dyDescent="0.2">
      <c r="A186" s="37" t="s">
        <v>273</v>
      </c>
      <c r="B186" s="15">
        <v>53.089123365850419</v>
      </c>
      <c r="C186" s="15">
        <f t="shared" si="7"/>
        <v>66.361404207313029</v>
      </c>
    </row>
    <row r="187" spans="1:3" ht="25.5" x14ac:dyDescent="0.2">
      <c r="A187" s="37" t="s">
        <v>274</v>
      </c>
      <c r="B187" s="15">
        <v>21.235649346340168</v>
      </c>
      <c r="C187" s="15">
        <f t="shared" si="7"/>
        <v>26.54456168292521</v>
      </c>
    </row>
    <row r="188" spans="1:3" x14ac:dyDescent="0.2">
      <c r="A188" s="37" t="s">
        <v>275</v>
      </c>
      <c r="B188" s="15">
        <v>10.617824673170084</v>
      </c>
      <c r="C188" s="15">
        <f t="shared" si="7"/>
        <v>13.272280841462605</v>
      </c>
    </row>
    <row r="189" spans="1:3" ht="25.5" x14ac:dyDescent="0.2">
      <c r="A189" s="37" t="s">
        <v>276</v>
      </c>
      <c r="B189" s="15">
        <v>46.452982945119118</v>
      </c>
      <c r="C189" s="15">
        <f t="shared" si="7"/>
        <v>58.066228681398897</v>
      </c>
    </row>
    <row r="190" spans="1:3" ht="25.5" x14ac:dyDescent="0.2">
      <c r="A190" s="37" t="s">
        <v>277</v>
      </c>
      <c r="B190" s="15">
        <v>46.452982945119118</v>
      </c>
      <c r="C190" s="15">
        <f t="shared" si="7"/>
        <v>58.066228681398897</v>
      </c>
    </row>
    <row r="191" spans="1:3" ht="25.5" x14ac:dyDescent="0.2">
      <c r="A191" s="37" t="s">
        <v>278</v>
      </c>
      <c r="B191" s="15">
        <v>15.926737009755126</v>
      </c>
      <c r="C191" s="15">
        <f t="shared" si="7"/>
        <v>19.908421262193908</v>
      </c>
    </row>
    <row r="192" spans="1:3" ht="25.5" x14ac:dyDescent="0.2">
      <c r="A192" s="37" t="s">
        <v>279</v>
      </c>
      <c r="B192" s="15">
        <v>39.816842524387816</v>
      </c>
      <c r="C192" s="15">
        <f t="shared" si="7"/>
        <v>49.771053155484772</v>
      </c>
    </row>
    <row r="193" spans="1:3" ht="25.5" x14ac:dyDescent="0.2">
      <c r="A193" s="37" t="s">
        <v>280</v>
      </c>
      <c r="B193" s="15">
        <v>18.581193178047645</v>
      </c>
      <c r="C193" s="15">
        <f t="shared" si="7"/>
        <v>23.226491472559555</v>
      </c>
    </row>
    <row r="194" spans="1:3" x14ac:dyDescent="0.2">
      <c r="A194" s="37" t="s">
        <v>281</v>
      </c>
      <c r="B194" s="15">
        <v>6.6361404207313024</v>
      </c>
      <c r="C194" s="15">
        <f t="shared" si="7"/>
        <v>8.2951755259141287</v>
      </c>
    </row>
    <row r="195" spans="1:3" x14ac:dyDescent="0.2">
      <c r="A195" s="37" t="s">
        <v>282</v>
      </c>
      <c r="B195" s="15">
        <v>3.9816842524387814</v>
      </c>
      <c r="C195" s="15">
        <f t="shared" si="7"/>
        <v>4.977105315548477</v>
      </c>
    </row>
    <row r="196" spans="1:3" x14ac:dyDescent="0.2">
      <c r="A196" s="37" t="s">
        <v>283</v>
      </c>
      <c r="B196" s="15">
        <v>9.954210631096954</v>
      </c>
      <c r="C196" s="15">
        <f t="shared" si="7"/>
        <v>12.442763288871193</v>
      </c>
    </row>
    <row r="197" spans="1:3" x14ac:dyDescent="0.2">
      <c r="A197" s="37" t="s">
        <v>284</v>
      </c>
      <c r="B197" s="15">
        <v>13.272280841462605</v>
      </c>
      <c r="C197" s="15">
        <f t="shared" si="7"/>
        <v>16.590351051828257</v>
      </c>
    </row>
    <row r="198" spans="1:3" x14ac:dyDescent="0.2">
      <c r="A198" s="37" t="s">
        <v>285</v>
      </c>
      <c r="B198" s="15">
        <v>13.272280841462605</v>
      </c>
      <c r="C198" s="15">
        <f t="shared" si="7"/>
        <v>16.590351051828257</v>
      </c>
    </row>
    <row r="199" spans="1:3" x14ac:dyDescent="0.2">
      <c r="A199" s="37" t="s">
        <v>286</v>
      </c>
      <c r="B199" s="15">
        <v>26.54456168292521</v>
      </c>
      <c r="C199" s="15">
        <f t="shared" si="7"/>
        <v>33.180702103656515</v>
      </c>
    </row>
    <row r="200" spans="1:3" x14ac:dyDescent="0.2">
      <c r="A200" s="37" t="s">
        <v>287</v>
      </c>
      <c r="B200" s="15">
        <v>49.107439113411637</v>
      </c>
      <c r="C200" s="15">
        <f t="shared" si="7"/>
        <v>61.384298891764544</v>
      </c>
    </row>
    <row r="201" spans="1:3" x14ac:dyDescent="0.2">
      <c r="A201" s="39"/>
      <c r="B201" s="36"/>
      <c r="C201" s="36"/>
    </row>
    <row r="202" spans="1:3" x14ac:dyDescent="0.2">
      <c r="A202" s="27" t="s">
        <v>124</v>
      </c>
      <c r="B202" s="15"/>
      <c r="C202" s="15"/>
    </row>
    <row r="203" spans="1:3" x14ac:dyDescent="0.2">
      <c r="A203" s="37" t="s">
        <v>288</v>
      </c>
      <c r="B203" s="15">
        <v>39.816842524387816</v>
      </c>
      <c r="C203" s="15">
        <f>B203*1.25</f>
        <v>49.771053155484772</v>
      </c>
    </row>
    <row r="204" spans="1:3" x14ac:dyDescent="0.2">
      <c r="A204" s="37" t="s">
        <v>289</v>
      </c>
      <c r="B204" s="15">
        <v>7.9633685048775629</v>
      </c>
      <c r="C204" s="15">
        <f>B204*1.25</f>
        <v>9.954210631096954</v>
      </c>
    </row>
    <row r="205" spans="1:3" x14ac:dyDescent="0.2">
      <c r="A205" s="37" t="s">
        <v>290</v>
      </c>
      <c r="B205" s="15">
        <v>7.9633685048775629</v>
      </c>
      <c r="C205" s="15">
        <f>B205*1.25</f>
        <v>9.954210631096954</v>
      </c>
    </row>
    <row r="206" spans="1:3" ht="25.5" x14ac:dyDescent="0.2">
      <c r="A206" s="37" t="s">
        <v>291</v>
      </c>
      <c r="B206" s="15">
        <v>132.72280841462606</v>
      </c>
      <c r="C206" s="15">
        <f>B206*1.25</f>
        <v>165.90351051828259</v>
      </c>
    </row>
    <row r="207" spans="1:3" x14ac:dyDescent="0.2">
      <c r="A207" s="27" t="s">
        <v>125</v>
      </c>
      <c r="B207" s="15"/>
      <c r="C207" s="15"/>
    </row>
    <row r="208" spans="1:3" x14ac:dyDescent="0.2">
      <c r="A208" s="37" t="s">
        <v>292</v>
      </c>
      <c r="B208" s="15">
        <v>15.926737009755126</v>
      </c>
      <c r="C208" s="15">
        <f t="shared" ref="C208:C217" si="8">B208*1.25</f>
        <v>19.908421262193908</v>
      </c>
    </row>
    <row r="209" spans="1:3" x14ac:dyDescent="0.2">
      <c r="A209" s="37" t="s">
        <v>293</v>
      </c>
      <c r="B209" s="15">
        <v>17.253965093901385</v>
      </c>
      <c r="C209" s="15">
        <f t="shared" si="8"/>
        <v>21.567456367376732</v>
      </c>
    </row>
    <row r="210" spans="1:3" x14ac:dyDescent="0.2">
      <c r="A210" s="37" t="s">
        <v>294</v>
      </c>
      <c r="B210" s="15">
        <v>15.926737009755126</v>
      </c>
      <c r="C210" s="15">
        <f t="shared" si="8"/>
        <v>19.908421262193908</v>
      </c>
    </row>
    <row r="211" spans="1:3" x14ac:dyDescent="0.2">
      <c r="A211" s="37" t="s">
        <v>295</v>
      </c>
      <c r="B211" s="15">
        <v>72.333930585971189</v>
      </c>
      <c r="C211" s="15">
        <f t="shared" si="8"/>
        <v>90.417413232463986</v>
      </c>
    </row>
    <row r="212" spans="1:3" x14ac:dyDescent="0.2">
      <c r="A212" s="37" t="s">
        <v>296</v>
      </c>
      <c r="B212" s="15">
        <v>3.3180702103656512</v>
      </c>
      <c r="C212" s="15">
        <f t="shared" si="8"/>
        <v>4.1475877629570643</v>
      </c>
    </row>
    <row r="213" spans="1:3" ht="25.5" x14ac:dyDescent="0.2">
      <c r="A213" s="37" t="s">
        <v>297</v>
      </c>
      <c r="B213" s="15">
        <v>85.606211427433806</v>
      </c>
      <c r="C213" s="15">
        <f t="shared" si="8"/>
        <v>107.00776428429225</v>
      </c>
    </row>
    <row r="214" spans="1:3" x14ac:dyDescent="0.2">
      <c r="A214" s="37" t="s">
        <v>298</v>
      </c>
      <c r="B214" s="15">
        <v>15.926737009755126</v>
      </c>
      <c r="C214" s="15">
        <f t="shared" si="8"/>
        <v>19.908421262193908</v>
      </c>
    </row>
    <row r="215" spans="1:3" x14ac:dyDescent="0.2">
      <c r="A215" s="37" t="s">
        <v>299</v>
      </c>
      <c r="B215" s="15">
        <v>46.452982945119118</v>
      </c>
      <c r="C215" s="15">
        <f t="shared" si="8"/>
        <v>58.066228681398897</v>
      </c>
    </row>
    <row r="216" spans="1:3" x14ac:dyDescent="0.2">
      <c r="A216" s="37" t="s">
        <v>300</v>
      </c>
      <c r="B216" s="15">
        <v>59.725263786581721</v>
      </c>
      <c r="C216" s="15">
        <f t="shared" si="8"/>
        <v>74.656579733227147</v>
      </c>
    </row>
    <row r="217" spans="1:3" x14ac:dyDescent="0.2">
      <c r="A217" s="37" t="s">
        <v>301</v>
      </c>
      <c r="B217" s="15">
        <v>6.6361404207313024</v>
      </c>
      <c r="C217" s="15">
        <f t="shared" si="8"/>
        <v>8.2951755259141287</v>
      </c>
    </row>
  </sheetData>
  <mergeCells count="1">
    <mergeCell ref="A1:C1"/>
  </mergeCell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2"/>
  <sheetViews>
    <sheetView tabSelected="1" topLeftCell="A25" zoomScale="140" zoomScaleNormal="140" workbookViewId="0">
      <selection activeCell="A44" sqref="A44"/>
    </sheetView>
  </sheetViews>
  <sheetFormatPr defaultRowHeight="15" x14ac:dyDescent="0.25"/>
  <cols>
    <col min="1" max="1" width="52.7109375" customWidth="1"/>
    <col min="2" max="2" width="13.42578125" customWidth="1"/>
    <col min="3" max="3" width="13.140625" customWidth="1"/>
  </cols>
  <sheetData>
    <row r="1" spans="1:3" s="11" customFormat="1" ht="53.25" customHeight="1" x14ac:dyDescent="0.2">
      <c r="A1" s="64" t="s">
        <v>343</v>
      </c>
      <c r="B1" s="12" t="s">
        <v>568</v>
      </c>
      <c r="C1" s="12" t="s">
        <v>569</v>
      </c>
    </row>
    <row r="2" spans="1:3" s="11" customFormat="1" ht="25.5" x14ac:dyDescent="0.2">
      <c r="A2" s="65" t="s">
        <v>321</v>
      </c>
      <c r="B2" s="15">
        <v>27.2</v>
      </c>
      <c r="C2" s="15">
        <f t="shared" ref="C2:C42" si="0">B2*1.25</f>
        <v>34</v>
      </c>
    </row>
    <row r="3" spans="1:3" s="11" customFormat="1" ht="12.75" x14ac:dyDescent="0.2">
      <c r="A3" s="65" t="s">
        <v>302</v>
      </c>
      <c r="B3" s="15">
        <v>40.799999999999997</v>
      </c>
      <c r="C3" s="15">
        <f t="shared" si="0"/>
        <v>51</v>
      </c>
    </row>
    <row r="4" spans="1:3" s="11" customFormat="1" ht="12.75" x14ac:dyDescent="0.2">
      <c r="A4" s="65" t="s">
        <v>303</v>
      </c>
      <c r="B4" s="15">
        <v>54.4</v>
      </c>
      <c r="C4" s="15">
        <f t="shared" si="0"/>
        <v>68</v>
      </c>
    </row>
    <row r="5" spans="1:3" s="11" customFormat="1" ht="12.75" x14ac:dyDescent="0.2">
      <c r="A5" s="65" t="s">
        <v>323</v>
      </c>
      <c r="B5" s="15">
        <v>5.6</v>
      </c>
      <c r="C5" s="15">
        <f t="shared" si="0"/>
        <v>7</v>
      </c>
    </row>
    <row r="6" spans="1:3" s="11" customFormat="1" ht="12.75" x14ac:dyDescent="0.2">
      <c r="A6" s="65" t="s">
        <v>322</v>
      </c>
      <c r="B6" s="15">
        <v>2.8</v>
      </c>
      <c r="C6" s="15">
        <f t="shared" si="0"/>
        <v>3.5</v>
      </c>
    </row>
    <row r="7" spans="1:3" s="11" customFormat="1" ht="12.75" x14ac:dyDescent="0.2">
      <c r="A7" s="65" t="s">
        <v>324</v>
      </c>
      <c r="B7" s="15">
        <v>8</v>
      </c>
      <c r="C7" s="15">
        <f t="shared" si="0"/>
        <v>10</v>
      </c>
    </row>
    <row r="8" spans="1:3" s="11" customFormat="1" ht="12.75" x14ac:dyDescent="0.2">
      <c r="A8" s="65" t="s">
        <v>325</v>
      </c>
      <c r="B8" s="15">
        <v>5.6</v>
      </c>
      <c r="C8" s="15">
        <f t="shared" si="0"/>
        <v>7</v>
      </c>
    </row>
    <row r="9" spans="1:3" s="11" customFormat="1" ht="12.75" x14ac:dyDescent="0.2">
      <c r="A9" s="65" t="s">
        <v>326</v>
      </c>
      <c r="B9" s="15">
        <v>40</v>
      </c>
      <c r="C9" s="15">
        <f t="shared" si="0"/>
        <v>50</v>
      </c>
    </row>
    <row r="10" spans="1:3" s="11" customFormat="1" ht="12.75" x14ac:dyDescent="0.2">
      <c r="A10" s="65" t="s">
        <v>327</v>
      </c>
      <c r="B10" s="21">
        <v>120</v>
      </c>
      <c r="C10" s="15">
        <f t="shared" si="0"/>
        <v>150</v>
      </c>
    </row>
    <row r="11" spans="1:3" s="11" customFormat="1" ht="12.75" x14ac:dyDescent="0.2">
      <c r="A11" s="65" t="s">
        <v>328</v>
      </c>
      <c r="B11" s="21">
        <v>74.400000000000006</v>
      </c>
      <c r="C11" s="15">
        <f t="shared" si="0"/>
        <v>93</v>
      </c>
    </row>
    <row r="12" spans="1:3" s="11" customFormat="1" ht="12.75" x14ac:dyDescent="0.2">
      <c r="A12" s="65" t="s">
        <v>329</v>
      </c>
      <c r="B12" s="21">
        <v>32</v>
      </c>
      <c r="C12" s="15">
        <f t="shared" si="0"/>
        <v>40</v>
      </c>
    </row>
    <row r="13" spans="1:3" s="11" customFormat="1" ht="12.75" x14ac:dyDescent="0.2">
      <c r="A13" s="65" t="s">
        <v>330</v>
      </c>
      <c r="B13" s="21">
        <v>80</v>
      </c>
      <c r="C13" s="15">
        <f t="shared" si="0"/>
        <v>100</v>
      </c>
    </row>
    <row r="14" spans="1:3" s="11" customFormat="1" ht="12.75" x14ac:dyDescent="0.2">
      <c r="A14" s="65" t="s">
        <v>331</v>
      </c>
      <c r="B14" s="21">
        <v>56</v>
      </c>
      <c r="C14" s="15">
        <f t="shared" si="0"/>
        <v>70</v>
      </c>
    </row>
    <row r="15" spans="1:3" s="11" customFormat="1" ht="12.75" x14ac:dyDescent="0.2">
      <c r="A15" s="65" t="s">
        <v>332</v>
      </c>
      <c r="B15" s="21">
        <v>24</v>
      </c>
      <c r="C15" s="15">
        <f t="shared" si="0"/>
        <v>30</v>
      </c>
    </row>
    <row r="16" spans="1:3" s="11" customFormat="1" ht="25.5" x14ac:dyDescent="0.2">
      <c r="A16" s="65" t="s">
        <v>598</v>
      </c>
      <c r="B16" s="21">
        <v>25</v>
      </c>
      <c r="C16" s="15">
        <f t="shared" si="0"/>
        <v>31.25</v>
      </c>
    </row>
    <row r="17" spans="1:3" s="11" customFormat="1" ht="12.75" x14ac:dyDescent="0.2">
      <c r="A17" s="65" t="s">
        <v>333</v>
      </c>
      <c r="B17" s="21">
        <v>10.06</v>
      </c>
      <c r="C17" s="15">
        <f t="shared" si="0"/>
        <v>12.575000000000001</v>
      </c>
    </row>
    <row r="18" spans="1:3" s="11" customFormat="1" ht="12.75" x14ac:dyDescent="0.2">
      <c r="A18" s="65" t="s">
        <v>599</v>
      </c>
      <c r="B18" s="21">
        <v>12.9</v>
      </c>
      <c r="C18" s="15">
        <f t="shared" si="0"/>
        <v>16.125</v>
      </c>
    </row>
    <row r="19" spans="1:3" s="11" customFormat="1" ht="12.75" x14ac:dyDescent="0.2">
      <c r="A19" s="65" t="s">
        <v>304</v>
      </c>
      <c r="B19" s="21">
        <v>33.630000000000003</v>
      </c>
      <c r="C19" s="15">
        <f t="shared" si="0"/>
        <v>42.037500000000001</v>
      </c>
    </row>
    <row r="20" spans="1:3" s="11" customFormat="1" ht="25.5" x14ac:dyDescent="0.2">
      <c r="A20" s="65" t="s">
        <v>305</v>
      </c>
      <c r="B20" s="21">
        <v>4.4800000000000004</v>
      </c>
      <c r="C20" s="15">
        <f t="shared" si="0"/>
        <v>5.6000000000000005</v>
      </c>
    </row>
    <row r="21" spans="1:3" s="11" customFormat="1" ht="38.25" x14ac:dyDescent="0.2">
      <c r="A21" s="65" t="s">
        <v>306</v>
      </c>
      <c r="B21" s="21">
        <v>17.010000000000002</v>
      </c>
      <c r="C21" s="15">
        <f t="shared" si="0"/>
        <v>21.262500000000003</v>
      </c>
    </row>
    <row r="22" spans="1:3" s="11" customFormat="1" ht="12.75" x14ac:dyDescent="0.2">
      <c r="A22" s="65" t="s">
        <v>307</v>
      </c>
      <c r="B22" s="21">
        <v>16</v>
      </c>
      <c r="C22" s="15">
        <f t="shared" si="0"/>
        <v>20</v>
      </c>
    </row>
    <row r="23" spans="1:3" s="11" customFormat="1" ht="12.75" x14ac:dyDescent="0.2">
      <c r="A23" s="65" t="s">
        <v>308</v>
      </c>
      <c r="B23" s="15">
        <v>14.4</v>
      </c>
      <c r="C23" s="15">
        <f t="shared" si="0"/>
        <v>18</v>
      </c>
    </row>
    <row r="24" spans="1:3" s="11" customFormat="1" ht="12.75" x14ac:dyDescent="0.2">
      <c r="A24" s="65" t="s">
        <v>309</v>
      </c>
      <c r="B24" s="15">
        <v>4.8</v>
      </c>
      <c r="C24" s="15">
        <f t="shared" si="0"/>
        <v>6</v>
      </c>
    </row>
    <row r="25" spans="1:3" s="11" customFormat="1" ht="12.75" x14ac:dyDescent="0.2">
      <c r="A25" s="65" t="s">
        <v>310</v>
      </c>
      <c r="B25" s="15">
        <v>8.8000000000000007</v>
      </c>
      <c r="C25" s="15">
        <f t="shared" si="0"/>
        <v>11</v>
      </c>
    </row>
    <row r="26" spans="1:3" s="11" customFormat="1" ht="12.75" x14ac:dyDescent="0.2">
      <c r="A26" s="65" t="s">
        <v>311</v>
      </c>
      <c r="B26" s="15">
        <v>24</v>
      </c>
      <c r="C26" s="15">
        <f t="shared" si="0"/>
        <v>30</v>
      </c>
    </row>
    <row r="27" spans="1:3" s="11" customFormat="1" ht="12.75" x14ac:dyDescent="0.2">
      <c r="A27" s="65" t="s">
        <v>312</v>
      </c>
      <c r="B27" s="15">
        <v>42.4</v>
      </c>
      <c r="C27" s="15">
        <f t="shared" si="0"/>
        <v>53</v>
      </c>
    </row>
    <row r="28" spans="1:3" s="11" customFormat="1" ht="12.75" x14ac:dyDescent="0.2">
      <c r="A28" s="65" t="s">
        <v>313</v>
      </c>
      <c r="B28" s="15">
        <v>5.6</v>
      </c>
      <c r="C28" s="15">
        <f t="shared" si="0"/>
        <v>7</v>
      </c>
    </row>
    <row r="29" spans="1:3" s="11" customFormat="1" ht="12.75" x14ac:dyDescent="0.2">
      <c r="A29" s="65" t="s">
        <v>314</v>
      </c>
      <c r="B29" s="15">
        <v>5.6</v>
      </c>
      <c r="C29" s="15">
        <f t="shared" si="0"/>
        <v>7</v>
      </c>
    </row>
    <row r="30" spans="1:3" s="11" customFormat="1" ht="12.75" x14ac:dyDescent="0.2">
      <c r="A30" s="65" t="s">
        <v>334</v>
      </c>
      <c r="B30" s="15">
        <v>27.2</v>
      </c>
      <c r="C30" s="15">
        <f t="shared" si="0"/>
        <v>34</v>
      </c>
    </row>
    <row r="31" spans="1:3" s="11" customFormat="1" ht="12.75" x14ac:dyDescent="0.2">
      <c r="A31" s="65" t="s">
        <v>315</v>
      </c>
      <c r="B31" s="15">
        <v>21.6</v>
      </c>
      <c r="C31" s="15">
        <f t="shared" si="0"/>
        <v>27</v>
      </c>
    </row>
    <row r="32" spans="1:3" s="11" customFormat="1" ht="12.75" x14ac:dyDescent="0.2">
      <c r="A32" s="65" t="s">
        <v>316</v>
      </c>
      <c r="B32" s="15">
        <v>21.6</v>
      </c>
      <c r="C32" s="15">
        <f t="shared" si="0"/>
        <v>27</v>
      </c>
    </row>
    <row r="33" spans="1:3" s="11" customFormat="1" ht="12.75" x14ac:dyDescent="0.2">
      <c r="A33" s="65" t="s">
        <v>317</v>
      </c>
      <c r="B33" s="15">
        <v>16</v>
      </c>
      <c r="C33" s="15">
        <f t="shared" si="0"/>
        <v>20</v>
      </c>
    </row>
    <row r="34" spans="1:3" s="11" customFormat="1" ht="12.75" x14ac:dyDescent="0.2">
      <c r="A34" s="65" t="s">
        <v>318</v>
      </c>
      <c r="B34" s="15">
        <v>0.32</v>
      </c>
      <c r="C34" s="15">
        <f t="shared" si="0"/>
        <v>0.4</v>
      </c>
    </row>
    <row r="35" spans="1:3" s="11" customFormat="1" ht="12.75" x14ac:dyDescent="0.2">
      <c r="A35" s="65" t="s">
        <v>319</v>
      </c>
      <c r="B35" s="15">
        <v>16</v>
      </c>
      <c r="C35" s="15">
        <f t="shared" si="0"/>
        <v>20</v>
      </c>
    </row>
    <row r="36" spans="1:3" s="11" customFormat="1" ht="12.75" x14ac:dyDescent="0.2">
      <c r="A36" s="65" t="s">
        <v>335</v>
      </c>
      <c r="B36" s="15">
        <v>21.6</v>
      </c>
      <c r="C36" s="15">
        <f t="shared" si="0"/>
        <v>27</v>
      </c>
    </row>
    <row r="37" spans="1:3" s="11" customFormat="1" ht="12.75" x14ac:dyDescent="0.2">
      <c r="A37" s="65" t="s">
        <v>320</v>
      </c>
      <c r="B37" s="15">
        <v>24.8</v>
      </c>
      <c r="C37" s="15">
        <f t="shared" si="0"/>
        <v>31</v>
      </c>
    </row>
    <row r="38" spans="1:3" s="11" customFormat="1" ht="12.75" x14ac:dyDescent="0.2">
      <c r="A38" s="65" t="s">
        <v>336</v>
      </c>
      <c r="B38" s="15">
        <v>4</v>
      </c>
      <c r="C38" s="15">
        <f t="shared" si="0"/>
        <v>5</v>
      </c>
    </row>
    <row r="39" spans="1:3" s="11" customFormat="1" ht="12.75" x14ac:dyDescent="0.2">
      <c r="A39" s="65" t="s">
        <v>337</v>
      </c>
      <c r="B39" s="15">
        <v>5.6</v>
      </c>
      <c r="C39" s="15">
        <f t="shared" si="0"/>
        <v>7</v>
      </c>
    </row>
    <row r="40" spans="1:3" s="11" customFormat="1" ht="12.75" x14ac:dyDescent="0.2">
      <c r="A40" s="65" t="s">
        <v>338</v>
      </c>
      <c r="B40" s="15">
        <v>8</v>
      </c>
      <c r="C40" s="15">
        <f t="shared" si="0"/>
        <v>10</v>
      </c>
    </row>
    <row r="41" spans="1:3" s="11" customFormat="1" ht="12.75" x14ac:dyDescent="0.2">
      <c r="A41" s="65" t="s">
        <v>339</v>
      </c>
      <c r="B41" s="15">
        <v>12</v>
      </c>
      <c r="C41" s="15">
        <f t="shared" si="0"/>
        <v>15</v>
      </c>
    </row>
    <row r="42" spans="1:3" x14ac:dyDescent="0.25">
      <c r="A42" s="100" t="s">
        <v>600</v>
      </c>
      <c r="B42" s="101">
        <v>400</v>
      </c>
      <c r="C42" s="101">
        <f t="shared" si="0"/>
        <v>500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8"/>
  <sheetViews>
    <sheetView workbookViewId="0">
      <selection sqref="A1:XFD1048576"/>
    </sheetView>
  </sheetViews>
  <sheetFormatPr defaultRowHeight="12.75" x14ac:dyDescent="0.2"/>
  <cols>
    <col min="1" max="1" width="52.5703125" style="11" customWidth="1"/>
    <col min="2" max="3" width="13.42578125" style="11" customWidth="1"/>
    <col min="4" max="16384" width="9.140625" style="11"/>
  </cols>
  <sheetData>
    <row r="1" spans="1:3" ht="38.25" customHeight="1" x14ac:dyDescent="0.2">
      <c r="A1" s="17" t="s">
        <v>472</v>
      </c>
      <c r="B1" s="12" t="s">
        <v>568</v>
      </c>
      <c r="C1" s="12" t="s">
        <v>569</v>
      </c>
    </row>
    <row r="2" spans="1:3" ht="12.75" customHeight="1" x14ac:dyDescent="0.2">
      <c r="A2" s="41" t="s">
        <v>344</v>
      </c>
      <c r="B2" s="42"/>
      <c r="C2" s="42"/>
    </row>
    <row r="3" spans="1:3" x14ac:dyDescent="0.2">
      <c r="A3" s="37" t="s">
        <v>486</v>
      </c>
      <c r="B3" s="15">
        <f>C3/1.25</f>
        <v>24.8</v>
      </c>
      <c r="C3" s="43">
        <v>31</v>
      </c>
    </row>
    <row r="4" spans="1:3" x14ac:dyDescent="0.2">
      <c r="A4" s="37" t="s">
        <v>84</v>
      </c>
      <c r="B4" s="15">
        <f>C4/1.25</f>
        <v>40.799999999999997</v>
      </c>
      <c r="C4" s="43">
        <v>51</v>
      </c>
    </row>
    <row r="5" spans="1:3" x14ac:dyDescent="0.2">
      <c r="A5" s="37" t="s">
        <v>83</v>
      </c>
      <c r="B5" s="15">
        <f>C5/1.25</f>
        <v>24.8</v>
      </c>
      <c r="C5" s="43">
        <v>31</v>
      </c>
    </row>
    <row r="6" spans="1:3" x14ac:dyDescent="0.2">
      <c r="A6" s="41" t="s">
        <v>345</v>
      </c>
      <c r="B6" s="42"/>
      <c r="C6" s="32"/>
    </row>
    <row r="7" spans="1:3" x14ac:dyDescent="0.2">
      <c r="A7" s="37" t="s">
        <v>85</v>
      </c>
      <c r="B7" s="15">
        <f>C7/1.25</f>
        <v>2.8</v>
      </c>
      <c r="C7" s="43">
        <v>3.5</v>
      </c>
    </row>
    <row r="8" spans="1:3" x14ac:dyDescent="0.2">
      <c r="A8" s="37" t="s">
        <v>86</v>
      </c>
      <c r="B8" s="15">
        <f t="shared" ref="B8:B18" si="0">C8/1.25</f>
        <v>3.2</v>
      </c>
      <c r="C8" s="43">
        <v>4</v>
      </c>
    </row>
    <row r="9" spans="1:3" x14ac:dyDescent="0.2">
      <c r="A9" s="37" t="s">
        <v>87</v>
      </c>
      <c r="B9" s="15">
        <f t="shared" si="0"/>
        <v>0.55999999999999994</v>
      </c>
      <c r="C9" s="43">
        <v>0.7</v>
      </c>
    </row>
    <row r="10" spans="1:3" x14ac:dyDescent="0.2">
      <c r="A10" s="37" t="s">
        <v>88</v>
      </c>
      <c r="B10" s="15">
        <f t="shared" si="0"/>
        <v>2.8</v>
      </c>
      <c r="C10" s="43">
        <v>3.5</v>
      </c>
    </row>
    <row r="11" spans="1:3" x14ac:dyDescent="0.2">
      <c r="A11" s="37" t="s">
        <v>89</v>
      </c>
      <c r="B11" s="15">
        <f t="shared" si="0"/>
        <v>3.2</v>
      </c>
      <c r="C11" s="43">
        <v>4</v>
      </c>
    </row>
    <row r="12" spans="1:3" ht="25.5" x14ac:dyDescent="0.2">
      <c r="A12" s="37" t="s">
        <v>90</v>
      </c>
      <c r="B12" s="15">
        <f t="shared" si="0"/>
        <v>0.96</v>
      </c>
      <c r="C12" s="43">
        <v>1.2</v>
      </c>
    </row>
    <row r="13" spans="1:3" x14ac:dyDescent="0.2">
      <c r="A13" s="41" t="s">
        <v>503</v>
      </c>
      <c r="B13" s="42"/>
      <c r="C13" s="32"/>
    </row>
    <row r="14" spans="1:3" x14ac:dyDescent="0.2">
      <c r="A14" s="37" t="s">
        <v>91</v>
      </c>
      <c r="B14" s="15">
        <f t="shared" si="0"/>
        <v>12</v>
      </c>
      <c r="C14" s="43">
        <v>15</v>
      </c>
    </row>
    <row r="15" spans="1:3" x14ac:dyDescent="0.2">
      <c r="A15" s="37" t="s">
        <v>92</v>
      </c>
      <c r="B15" s="15">
        <f t="shared" si="0"/>
        <v>13.6</v>
      </c>
      <c r="C15" s="43">
        <v>17</v>
      </c>
    </row>
    <row r="16" spans="1:3" x14ac:dyDescent="0.2">
      <c r="A16" s="37" t="s">
        <v>93</v>
      </c>
      <c r="B16" s="15">
        <f t="shared" si="0"/>
        <v>22.4</v>
      </c>
      <c r="C16" s="43">
        <v>28</v>
      </c>
    </row>
    <row r="17" spans="1:3" x14ac:dyDescent="0.2">
      <c r="A17" s="37" t="s">
        <v>95</v>
      </c>
      <c r="B17" s="15">
        <f t="shared" si="0"/>
        <v>0.8</v>
      </c>
      <c r="C17" s="43">
        <v>1</v>
      </c>
    </row>
    <row r="18" spans="1:3" x14ac:dyDescent="0.2">
      <c r="A18" s="37" t="s">
        <v>94</v>
      </c>
      <c r="B18" s="15">
        <f t="shared" si="0"/>
        <v>31.2</v>
      </c>
      <c r="C18" s="43">
        <v>39</v>
      </c>
    </row>
    <row r="19" spans="1:3" x14ac:dyDescent="0.2">
      <c r="A19" s="41" t="s">
        <v>499</v>
      </c>
      <c r="B19" s="42"/>
      <c r="C19" s="42"/>
    </row>
    <row r="20" spans="1:3" x14ac:dyDescent="0.2">
      <c r="A20" s="37" t="s">
        <v>96</v>
      </c>
      <c r="B20" s="15">
        <f t="shared" ref="B20:B26" si="1">C20/1.25</f>
        <v>49.2</v>
      </c>
      <c r="C20" s="32">
        <v>61.5</v>
      </c>
    </row>
    <row r="21" spans="1:3" x14ac:dyDescent="0.2">
      <c r="A21" s="37" t="s">
        <v>97</v>
      </c>
      <c r="B21" s="15">
        <f t="shared" si="1"/>
        <v>73.599999999999994</v>
      </c>
      <c r="C21" s="23">
        <v>92</v>
      </c>
    </row>
    <row r="22" spans="1:3" x14ac:dyDescent="0.2">
      <c r="A22" s="37" t="s">
        <v>502</v>
      </c>
      <c r="B22" s="15">
        <f t="shared" si="1"/>
        <v>33.200000000000003</v>
      </c>
      <c r="C22" s="43">
        <v>41.5</v>
      </c>
    </row>
    <row r="23" spans="1:3" x14ac:dyDescent="0.2">
      <c r="A23" s="41" t="s">
        <v>500</v>
      </c>
      <c r="B23" s="42"/>
      <c r="C23" s="43"/>
    </row>
    <row r="24" spans="1:3" x14ac:dyDescent="0.2">
      <c r="A24" s="37" t="s">
        <v>100</v>
      </c>
      <c r="B24" s="15">
        <f t="shared" si="1"/>
        <v>12</v>
      </c>
      <c r="C24" s="43">
        <v>15</v>
      </c>
    </row>
    <row r="25" spans="1:3" x14ac:dyDescent="0.2">
      <c r="A25" s="37" t="s">
        <v>99</v>
      </c>
      <c r="B25" s="15">
        <f t="shared" si="1"/>
        <v>20.800318534740192</v>
      </c>
      <c r="C25" s="43">
        <v>26.000398168425242</v>
      </c>
    </row>
    <row r="26" spans="1:3" x14ac:dyDescent="0.2">
      <c r="A26" s="37" t="s">
        <v>98</v>
      </c>
      <c r="B26" s="15">
        <f t="shared" si="1"/>
        <v>0.24</v>
      </c>
      <c r="C26" s="43">
        <v>0.3</v>
      </c>
    </row>
    <row r="27" spans="1:3" x14ac:dyDescent="0.2">
      <c r="A27" s="44" t="s">
        <v>473</v>
      </c>
      <c r="B27" s="45"/>
      <c r="C27" s="43"/>
    </row>
    <row r="28" spans="1:3" x14ac:dyDescent="0.2">
      <c r="A28" s="37" t="s">
        <v>101</v>
      </c>
      <c r="B28" s="15">
        <f t="shared" ref="B28:B32" si="2">C28/1.25</f>
        <v>2.8</v>
      </c>
      <c r="C28" s="46">
        <v>3.5</v>
      </c>
    </row>
    <row r="29" spans="1:3" x14ac:dyDescent="0.2">
      <c r="A29" s="37" t="s">
        <v>102</v>
      </c>
      <c r="B29" s="15">
        <f t="shared" si="2"/>
        <v>1.6</v>
      </c>
      <c r="C29" s="46">
        <v>2</v>
      </c>
    </row>
    <row r="30" spans="1:3" x14ac:dyDescent="0.2">
      <c r="A30" s="47" t="s">
        <v>103</v>
      </c>
      <c r="B30" s="15">
        <f t="shared" si="2"/>
        <v>1.2</v>
      </c>
      <c r="C30" s="32">
        <v>1.5</v>
      </c>
    </row>
    <row r="31" spans="1:3" x14ac:dyDescent="0.2">
      <c r="A31" s="37" t="s">
        <v>104</v>
      </c>
      <c r="B31" s="15">
        <f t="shared" si="2"/>
        <v>6.4</v>
      </c>
      <c r="C31" s="43">
        <v>8</v>
      </c>
    </row>
    <row r="32" spans="1:3" x14ac:dyDescent="0.2">
      <c r="A32" s="37" t="s">
        <v>105</v>
      </c>
      <c r="B32" s="15">
        <f t="shared" si="2"/>
        <v>11.2</v>
      </c>
      <c r="C32" s="43">
        <v>14</v>
      </c>
    </row>
    <row r="33" spans="1:3" x14ac:dyDescent="0.2">
      <c r="A33" s="40" t="s">
        <v>474</v>
      </c>
      <c r="B33" s="48"/>
      <c r="C33" s="48"/>
    </row>
    <row r="34" spans="1:3" x14ac:dyDescent="0.2">
      <c r="A34" s="37" t="s">
        <v>106</v>
      </c>
      <c r="B34" s="43">
        <v>10.5</v>
      </c>
      <c r="C34" s="43">
        <v>13.12</v>
      </c>
    </row>
    <row r="35" spans="1:3" x14ac:dyDescent="0.2">
      <c r="A35" s="37" t="s">
        <v>107</v>
      </c>
      <c r="B35" s="43">
        <v>25.5</v>
      </c>
      <c r="C35" s="43">
        <v>31.87</v>
      </c>
    </row>
    <row r="36" spans="1:3" x14ac:dyDescent="0.2">
      <c r="A36" s="40" t="s">
        <v>501</v>
      </c>
      <c r="B36" s="43"/>
      <c r="C36" s="43"/>
    </row>
    <row r="37" spans="1:3" x14ac:dyDescent="0.2">
      <c r="A37" s="37" t="s">
        <v>475</v>
      </c>
      <c r="B37" s="43"/>
      <c r="C37" s="43"/>
    </row>
    <row r="38" spans="1:3" ht="25.5" x14ac:dyDescent="0.2">
      <c r="A38" s="37" t="s">
        <v>110</v>
      </c>
      <c r="B38" s="43">
        <v>16</v>
      </c>
      <c r="C38" s="43">
        <f>B38*1.25</f>
        <v>20</v>
      </c>
    </row>
    <row r="39" spans="1:3" x14ac:dyDescent="0.2">
      <c r="A39" s="37" t="s">
        <v>111</v>
      </c>
      <c r="B39" s="43">
        <v>7</v>
      </c>
      <c r="C39" s="43">
        <f t="shared" ref="C39:C48" si="3">B39*1.25</f>
        <v>8.75</v>
      </c>
    </row>
    <row r="40" spans="1:3" x14ac:dyDescent="0.2">
      <c r="A40" s="37" t="s">
        <v>108</v>
      </c>
      <c r="B40" s="43">
        <v>160</v>
      </c>
      <c r="C40" s="43">
        <f t="shared" si="3"/>
        <v>200</v>
      </c>
    </row>
    <row r="41" spans="1:3" x14ac:dyDescent="0.2">
      <c r="A41" s="37" t="s">
        <v>112</v>
      </c>
      <c r="B41" s="43">
        <v>239</v>
      </c>
      <c r="C41" s="43">
        <f t="shared" si="3"/>
        <v>298.75</v>
      </c>
    </row>
    <row r="42" spans="1:3" x14ac:dyDescent="0.2">
      <c r="A42" s="37" t="s">
        <v>109</v>
      </c>
      <c r="B42" s="43">
        <v>319</v>
      </c>
      <c r="C42" s="43">
        <f t="shared" si="3"/>
        <v>398.75</v>
      </c>
    </row>
    <row r="43" spans="1:3" x14ac:dyDescent="0.2">
      <c r="A43" s="37" t="s">
        <v>113</v>
      </c>
      <c r="B43" s="43">
        <v>7</v>
      </c>
      <c r="C43" s="43">
        <f t="shared" si="3"/>
        <v>8.75</v>
      </c>
    </row>
    <row r="44" spans="1:3" x14ac:dyDescent="0.2">
      <c r="A44" s="40" t="s">
        <v>476</v>
      </c>
      <c r="B44" s="15"/>
      <c r="C44" s="43"/>
    </row>
    <row r="45" spans="1:3" x14ac:dyDescent="0.2">
      <c r="A45" s="40" t="s">
        <v>114</v>
      </c>
      <c r="B45" s="15"/>
      <c r="C45" s="43"/>
    </row>
    <row r="46" spans="1:3" x14ac:dyDescent="0.2">
      <c r="A46" s="37" t="s">
        <v>115</v>
      </c>
      <c r="B46" s="15">
        <v>73</v>
      </c>
      <c r="C46" s="43">
        <f t="shared" si="3"/>
        <v>91.25</v>
      </c>
    </row>
    <row r="47" spans="1:3" x14ac:dyDescent="0.2">
      <c r="A47" s="37" t="s">
        <v>116</v>
      </c>
      <c r="B47" s="15">
        <v>7.89</v>
      </c>
      <c r="C47" s="43">
        <f t="shared" si="3"/>
        <v>9.8624999999999989</v>
      </c>
    </row>
    <row r="48" spans="1:3" x14ac:dyDescent="0.2">
      <c r="A48" s="37" t="s">
        <v>117</v>
      </c>
      <c r="B48" s="15">
        <v>275</v>
      </c>
      <c r="C48" s="43">
        <f t="shared" si="3"/>
        <v>343.75</v>
      </c>
    </row>
    <row r="49" spans="1:3" x14ac:dyDescent="0.2">
      <c r="A49" s="40" t="s">
        <v>479</v>
      </c>
      <c r="B49" s="15"/>
      <c r="C49" s="43"/>
    </row>
    <row r="50" spans="1:3" x14ac:dyDescent="0.2">
      <c r="A50" s="37" t="s">
        <v>514</v>
      </c>
      <c r="B50" s="43">
        <v>75</v>
      </c>
      <c r="C50" s="43">
        <f>B50*1.25</f>
        <v>93.75</v>
      </c>
    </row>
    <row r="51" spans="1:3" x14ac:dyDescent="0.2">
      <c r="A51" s="37" t="s">
        <v>515</v>
      </c>
      <c r="B51" s="43">
        <v>150</v>
      </c>
      <c r="C51" s="43">
        <f t="shared" ref="C51:C56" si="4">B51*1.25</f>
        <v>187.5</v>
      </c>
    </row>
    <row r="52" spans="1:3" x14ac:dyDescent="0.2">
      <c r="A52" s="37" t="s">
        <v>516</v>
      </c>
      <c r="B52" s="43">
        <v>225</v>
      </c>
      <c r="C52" s="43">
        <f t="shared" si="4"/>
        <v>281.25</v>
      </c>
    </row>
    <row r="53" spans="1:3" x14ac:dyDescent="0.2">
      <c r="A53" s="37" t="s">
        <v>480</v>
      </c>
      <c r="B53" s="43">
        <v>40</v>
      </c>
      <c r="C53" s="43">
        <f t="shared" si="4"/>
        <v>50</v>
      </c>
    </row>
    <row r="54" spans="1:3" x14ac:dyDescent="0.2">
      <c r="A54" s="37" t="s">
        <v>481</v>
      </c>
      <c r="B54" s="43">
        <v>110</v>
      </c>
      <c r="C54" s="43">
        <f t="shared" si="4"/>
        <v>137.5</v>
      </c>
    </row>
    <row r="55" spans="1:3" ht="25.5" x14ac:dyDescent="0.2">
      <c r="A55" s="37" t="s">
        <v>482</v>
      </c>
      <c r="B55" s="43">
        <v>60</v>
      </c>
      <c r="C55" s="43">
        <f t="shared" si="4"/>
        <v>75</v>
      </c>
    </row>
    <row r="56" spans="1:3" x14ac:dyDescent="0.2">
      <c r="A56" s="37" t="s">
        <v>483</v>
      </c>
      <c r="B56" s="43">
        <v>40</v>
      </c>
      <c r="C56" s="43">
        <f t="shared" si="4"/>
        <v>50</v>
      </c>
    </row>
    <row r="57" spans="1:3" x14ac:dyDescent="0.2">
      <c r="A57" s="40" t="s">
        <v>560</v>
      </c>
    </row>
    <row r="58" spans="1:3" x14ac:dyDescent="0.2">
      <c r="A58" s="76" t="s">
        <v>572</v>
      </c>
      <c r="B58" s="43">
        <v>50</v>
      </c>
      <c r="C58" s="43">
        <f t="shared" ref="C58" si="5">B58*1.25</f>
        <v>62.5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6"/>
  <sheetViews>
    <sheetView zoomScaleNormal="100" workbookViewId="0">
      <selection activeCell="F14" sqref="F14"/>
    </sheetView>
  </sheetViews>
  <sheetFormatPr defaultRowHeight="15" x14ac:dyDescent="0.25"/>
  <cols>
    <col min="1" max="1" width="52.7109375" customWidth="1"/>
    <col min="2" max="3" width="13.42578125" customWidth="1"/>
  </cols>
  <sheetData>
    <row r="1" spans="1:21" ht="38.25" customHeight="1" x14ac:dyDescent="0.25">
      <c r="A1" s="17" t="s">
        <v>495</v>
      </c>
      <c r="B1" s="12" t="s">
        <v>568</v>
      </c>
      <c r="C1" s="12" t="s">
        <v>569</v>
      </c>
    </row>
    <row r="2" spans="1:21" ht="12.75" customHeight="1" x14ac:dyDescent="0.25">
      <c r="A2" s="41" t="s">
        <v>497</v>
      </c>
      <c r="B2" s="42"/>
      <c r="C2" s="42"/>
    </row>
    <row r="3" spans="1:21" ht="12.75" customHeight="1" x14ac:dyDescent="0.25">
      <c r="A3" s="37" t="s">
        <v>508</v>
      </c>
      <c r="B3" s="15">
        <v>20</v>
      </c>
      <c r="C3" s="43">
        <f>B3+(B3*25%)</f>
        <v>25</v>
      </c>
    </row>
    <row r="4" spans="1:21" ht="12.75" customHeight="1" x14ac:dyDescent="0.25">
      <c r="A4" s="37" t="s">
        <v>509</v>
      </c>
      <c r="B4" s="15">
        <v>13</v>
      </c>
      <c r="C4" s="43">
        <f>B4+(B4*25%)</f>
        <v>16.25</v>
      </c>
    </row>
    <row r="5" spans="1:21" ht="12.75" customHeight="1" x14ac:dyDescent="0.25">
      <c r="A5" s="37" t="s">
        <v>510</v>
      </c>
      <c r="B5" s="15">
        <v>10</v>
      </c>
      <c r="C5" s="43">
        <f>B5+(B5*25%)</f>
        <v>12.5</v>
      </c>
    </row>
    <row r="6" spans="1:21" ht="12.75" customHeight="1" x14ac:dyDescent="0.25">
      <c r="A6" s="41" t="s">
        <v>496</v>
      </c>
      <c r="B6" s="15"/>
      <c r="C6" s="43"/>
    </row>
    <row r="7" spans="1:21" ht="12.75" customHeight="1" x14ac:dyDescent="0.25">
      <c r="A7" s="37" t="s">
        <v>508</v>
      </c>
      <c r="B7" s="15">
        <v>30</v>
      </c>
      <c r="C7" s="43">
        <f>B7+(B7*25%)</f>
        <v>37.5</v>
      </c>
    </row>
    <row r="8" spans="1:21" ht="12.75" customHeight="1" x14ac:dyDescent="0.25">
      <c r="A8" s="37" t="s">
        <v>509</v>
      </c>
      <c r="B8" s="15">
        <v>20</v>
      </c>
      <c r="C8" s="43">
        <f>B8+(B8*25%)</f>
        <v>25</v>
      </c>
    </row>
    <row r="9" spans="1:21" ht="12.75" customHeight="1" x14ac:dyDescent="0.25">
      <c r="A9" s="37" t="s">
        <v>510</v>
      </c>
      <c r="B9" s="15">
        <v>16</v>
      </c>
      <c r="C9" s="43">
        <f>B9+(B9*25%)</f>
        <v>20</v>
      </c>
    </row>
    <row r="10" spans="1:21" x14ac:dyDescent="0.25">
      <c r="P10" s="50"/>
    </row>
    <row r="11" spans="1:21" ht="25.5" customHeight="1" x14ac:dyDescent="0.25">
      <c r="A11" s="55" t="s">
        <v>511</v>
      </c>
      <c r="B11" s="55"/>
      <c r="C11" s="55"/>
    </row>
    <row r="12" spans="1:21" x14ac:dyDescent="0.25">
      <c r="A12" s="51"/>
      <c r="B12" s="51"/>
      <c r="C12" s="51"/>
    </row>
    <row r="13" spans="1:21" ht="15" customHeight="1" x14ac:dyDescent="0.25">
      <c r="A13" s="56" t="s">
        <v>507</v>
      </c>
      <c r="B13" s="56"/>
      <c r="C13" s="56"/>
    </row>
    <row r="14" spans="1:21" x14ac:dyDescent="0.25">
      <c r="A14" s="56"/>
      <c r="B14" s="56"/>
      <c r="C14" s="56"/>
    </row>
    <row r="15" spans="1:21" x14ac:dyDescent="0.25">
      <c r="A15" s="93" t="s">
        <v>512</v>
      </c>
      <c r="B15" s="93"/>
      <c r="C15" s="93"/>
      <c r="S15" s="92"/>
      <c r="T15" s="92"/>
      <c r="U15" s="92"/>
    </row>
    <row r="16" spans="1:21" x14ac:dyDescent="0.25">
      <c r="S16" s="92"/>
      <c r="T16" s="92"/>
      <c r="U16" s="92"/>
    </row>
  </sheetData>
  <mergeCells count="2">
    <mergeCell ref="S15:U16"/>
    <mergeCell ref="A15:C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68"/>
  <sheetViews>
    <sheetView view="pageBreakPreview" topLeftCell="A147" zoomScaleNormal="100" zoomScaleSheetLayoutView="100" workbookViewId="0">
      <selection activeCell="I166" sqref="I166"/>
    </sheetView>
  </sheetViews>
  <sheetFormatPr defaultColWidth="9.140625" defaultRowHeight="15" x14ac:dyDescent="0.25"/>
  <cols>
    <col min="1" max="1" width="52.28515625" style="1" customWidth="1"/>
    <col min="2" max="3" width="13.5703125" style="9" customWidth="1"/>
    <col min="4" max="16384" width="9.140625" style="1"/>
  </cols>
  <sheetData>
    <row r="1" spans="1:3" ht="21" x14ac:dyDescent="0.25">
      <c r="A1" s="2" t="s">
        <v>504</v>
      </c>
      <c r="B1" s="3" t="s">
        <v>0</v>
      </c>
      <c r="C1" s="3" t="s">
        <v>1</v>
      </c>
    </row>
    <row r="2" spans="1:3" x14ac:dyDescent="0.25">
      <c r="A2" s="96" t="s">
        <v>346</v>
      </c>
      <c r="B2" s="96"/>
      <c r="C2" s="96"/>
    </row>
    <row r="3" spans="1:3" x14ac:dyDescent="0.25">
      <c r="A3" s="2" t="s">
        <v>347</v>
      </c>
      <c r="B3" s="2"/>
      <c r="C3" s="2"/>
    </row>
    <row r="4" spans="1:3" x14ac:dyDescent="0.25">
      <c r="A4" s="4" t="s">
        <v>348</v>
      </c>
      <c r="B4" s="5">
        <f>C4/1.25</f>
        <v>100</v>
      </c>
      <c r="C4" s="5">
        <v>125</v>
      </c>
    </row>
    <row r="5" spans="1:3" x14ac:dyDescent="0.25">
      <c r="A5" s="66" t="s">
        <v>349</v>
      </c>
      <c r="B5" s="5">
        <f t="shared" ref="B5:B8" si="0">C5/1.25</f>
        <v>52.8</v>
      </c>
      <c r="C5" s="5">
        <v>66</v>
      </c>
    </row>
    <row r="6" spans="1:3" x14ac:dyDescent="0.25">
      <c r="A6" s="66" t="s">
        <v>350</v>
      </c>
      <c r="B6" s="5">
        <f t="shared" si="0"/>
        <v>40</v>
      </c>
      <c r="C6" s="5">
        <v>50</v>
      </c>
    </row>
    <row r="7" spans="1:3" x14ac:dyDescent="0.25">
      <c r="A7" s="66" t="s">
        <v>351</v>
      </c>
      <c r="B7" s="5">
        <f t="shared" si="0"/>
        <v>16</v>
      </c>
      <c r="C7" s="5">
        <v>20</v>
      </c>
    </row>
    <row r="8" spans="1:3" ht="38.25" x14ac:dyDescent="0.25">
      <c r="A8" s="63" t="s">
        <v>352</v>
      </c>
      <c r="B8" s="5">
        <f t="shared" si="0"/>
        <v>132.80000000000001</v>
      </c>
      <c r="C8" s="5">
        <v>166</v>
      </c>
    </row>
    <row r="9" spans="1:3" x14ac:dyDescent="0.25">
      <c r="A9" s="2" t="s">
        <v>353</v>
      </c>
      <c r="B9" s="2"/>
      <c r="C9" s="2"/>
    </row>
    <row r="10" spans="1:3" x14ac:dyDescent="0.25">
      <c r="A10" s="66" t="s">
        <v>354</v>
      </c>
      <c r="B10" s="5">
        <f t="shared" ref="B10:B11" si="1">C10/1.25</f>
        <v>23.2</v>
      </c>
      <c r="C10" s="5">
        <v>29</v>
      </c>
    </row>
    <row r="11" spans="1:3" x14ac:dyDescent="0.25">
      <c r="A11" s="66" t="s">
        <v>355</v>
      </c>
      <c r="B11" s="5">
        <f t="shared" si="1"/>
        <v>14.4</v>
      </c>
      <c r="C11" s="5">
        <v>18</v>
      </c>
    </row>
    <row r="12" spans="1:3" x14ac:dyDescent="0.25">
      <c r="A12" s="2" t="s">
        <v>356</v>
      </c>
      <c r="B12" s="2"/>
      <c r="C12" s="2"/>
    </row>
    <row r="13" spans="1:3" x14ac:dyDescent="0.25">
      <c r="A13" s="66" t="s">
        <v>357</v>
      </c>
      <c r="B13" s="5">
        <f t="shared" ref="B13:B14" si="2">C13/1.25</f>
        <v>28.8</v>
      </c>
      <c r="C13" s="5">
        <v>36</v>
      </c>
    </row>
    <row r="14" spans="1:3" x14ac:dyDescent="0.25">
      <c r="A14" s="66" t="s">
        <v>358</v>
      </c>
      <c r="B14" s="5">
        <f t="shared" si="2"/>
        <v>17.600000000000001</v>
      </c>
      <c r="C14" s="5">
        <v>22</v>
      </c>
    </row>
    <row r="15" spans="1:3" x14ac:dyDescent="0.25">
      <c r="A15" s="6" t="s">
        <v>359</v>
      </c>
      <c r="B15" s="6"/>
      <c r="C15" s="6"/>
    </row>
    <row r="16" spans="1:3" x14ac:dyDescent="0.25">
      <c r="A16" s="4" t="s">
        <v>360</v>
      </c>
      <c r="B16" s="5">
        <f t="shared" ref="B16:B18" si="3">C16/1.25</f>
        <v>13.6</v>
      </c>
      <c r="C16" s="5">
        <v>17</v>
      </c>
    </row>
    <row r="17" spans="1:3" x14ac:dyDescent="0.25">
      <c r="A17" s="4" t="s">
        <v>361</v>
      </c>
      <c r="B17" s="5">
        <f t="shared" si="3"/>
        <v>9.6</v>
      </c>
      <c r="C17" s="5">
        <v>12</v>
      </c>
    </row>
    <row r="18" spans="1:3" x14ac:dyDescent="0.25">
      <c r="A18" s="4" t="s">
        <v>362</v>
      </c>
      <c r="B18" s="5">
        <f t="shared" si="3"/>
        <v>6.4</v>
      </c>
      <c r="C18" s="5">
        <v>8</v>
      </c>
    </row>
    <row r="19" spans="1:3" x14ac:dyDescent="0.25">
      <c r="A19" s="2" t="s">
        <v>363</v>
      </c>
      <c r="B19" s="2"/>
      <c r="C19" s="2"/>
    </row>
    <row r="20" spans="1:3" x14ac:dyDescent="0.25">
      <c r="A20" s="66" t="s">
        <v>364</v>
      </c>
      <c r="B20" s="5">
        <f t="shared" ref="B20" si="4">C20/1.25</f>
        <v>2.8</v>
      </c>
      <c r="C20" s="5">
        <v>3.5</v>
      </c>
    </row>
    <row r="21" spans="1:3" x14ac:dyDescent="0.25">
      <c r="A21" s="7" t="s">
        <v>365</v>
      </c>
      <c r="B21" s="7"/>
      <c r="C21" s="7"/>
    </row>
    <row r="22" spans="1:3" x14ac:dyDescent="0.25">
      <c r="A22" s="4" t="s">
        <v>366</v>
      </c>
      <c r="B22" s="5">
        <f>C22/1.25</f>
        <v>16</v>
      </c>
      <c r="C22" s="5">
        <v>20</v>
      </c>
    </row>
    <row r="23" spans="1:3" x14ac:dyDescent="0.25">
      <c r="A23" s="4" t="s">
        <v>367</v>
      </c>
      <c r="B23" s="5">
        <f t="shared" ref="B23" si="5">C23/1.25</f>
        <v>13.6</v>
      </c>
      <c r="C23" s="5">
        <v>17</v>
      </c>
    </row>
    <row r="24" spans="1:3" x14ac:dyDescent="0.25">
      <c r="A24" s="2" t="s">
        <v>368</v>
      </c>
      <c r="B24" s="2"/>
      <c r="C24" s="2"/>
    </row>
    <row r="25" spans="1:3" x14ac:dyDescent="0.25">
      <c r="A25" s="4" t="s">
        <v>369</v>
      </c>
      <c r="B25" s="5">
        <f t="shared" ref="B25" si="6">C25/1.25</f>
        <v>10.4</v>
      </c>
      <c r="C25" s="5">
        <v>13</v>
      </c>
    </row>
    <row r="26" spans="1:3" x14ac:dyDescent="0.25">
      <c r="A26" s="2" t="s">
        <v>370</v>
      </c>
      <c r="B26" s="2"/>
      <c r="C26" s="2"/>
    </row>
    <row r="27" spans="1:3" x14ac:dyDescent="0.25">
      <c r="A27" s="66" t="s">
        <v>371</v>
      </c>
      <c r="B27" s="5">
        <f t="shared" ref="B27:B29" si="7">C27/1.25</f>
        <v>4</v>
      </c>
      <c r="C27" s="5">
        <v>5</v>
      </c>
    </row>
    <row r="28" spans="1:3" x14ac:dyDescent="0.25">
      <c r="A28" s="66" t="s">
        <v>372</v>
      </c>
      <c r="B28" s="5">
        <f t="shared" si="7"/>
        <v>2.4</v>
      </c>
      <c r="C28" s="5">
        <v>3</v>
      </c>
    </row>
    <row r="29" spans="1:3" x14ac:dyDescent="0.25">
      <c r="A29" s="4" t="s">
        <v>373</v>
      </c>
      <c r="B29" s="5">
        <f t="shared" si="7"/>
        <v>40</v>
      </c>
      <c r="C29" s="5">
        <v>50</v>
      </c>
    </row>
    <row r="30" spans="1:3" x14ac:dyDescent="0.25">
      <c r="A30" s="2" t="s">
        <v>374</v>
      </c>
      <c r="B30" s="2"/>
      <c r="C30" s="2"/>
    </row>
    <row r="31" spans="1:3" x14ac:dyDescent="0.25">
      <c r="A31" s="2" t="s">
        <v>375</v>
      </c>
      <c r="B31" s="2"/>
      <c r="C31" s="2"/>
    </row>
    <row r="32" spans="1:3" x14ac:dyDescent="0.25">
      <c r="A32" s="4" t="s">
        <v>348</v>
      </c>
      <c r="B32" s="5">
        <f t="shared" ref="B32:B33" si="8">C32/1.25</f>
        <v>48.8</v>
      </c>
      <c r="C32" s="5">
        <v>61</v>
      </c>
    </row>
    <row r="33" spans="1:3" x14ac:dyDescent="0.25">
      <c r="A33" s="66" t="s">
        <v>349</v>
      </c>
      <c r="B33" s="5">
        <f t="shared" si="8"/>
        <v>29.6</v>
      </c>
      <c r="C33" s="5">
        <v>37</v>
      </c>
    </row>
    <row r="34" spans="1:3" x14ac:dyDescent="0.25">
      <c r="A34" s="66" t="s">
        <v>376</v>
      </c>
      <c r="B34" s="5">
        <v>18.579999999999998</v>
      </c>
      <c r="C34" s="5">
        <f>B34*1.25</f>
        <v>23.224999999999998</v>
      </c>
    </row>
    <row r="35" spans="1:3" x14ac:dyDescent="0.25">
      <c r="A35" s="2" t="s">
        <v>377</v>
      </c>
      <c r="B35" s="2"/>
      <c r="C35" s="2"/>
    </row>
    <row r="36" spans="1:3" ht="25.5" x14ac:dyDescent="0.25">
      <c r="A36" s="66" t="s">
        <v>378</v>
      </c>
      <c r="B36" s="5">
        <f t="shared" ref="B36:B37" si="9">C36/1.25</f>
        <v>16</v>
      </c>
      <c r="C36" s="5">
        <v>20</v>
      </c>
    </row>
    <row r="37" spans="1:3" x14ac:dyDescent="0.25">
      <c r="A37" s="66" t="s">
        <v>379</v>
      </c>
      <c r="B37" s="5">
        <f t="shared" si="9"/>
        <v>10.4</v>
      </c>
      <c r="C37" s="5">
        <v>13</v>
      </c>
    </row>
    <row r="38" spans="1:3" x14ac:dyDescent="0.25">
      <c r="A38" s="7" t="s">
        <v>380</v>
      </c>
      <c r="B38" s="7"/>
      <c r="C38" s="7"/>
    </row>
    <row r="39" spans="1:3" x14ac:dyDescent="0.25">
      <c r="A39" s="66" t="s">
        <v>381</v>
      </c>
      <c r="B39" s="5">
        <f t="shared" ref="B39" si="10">C39/1.25</f>
        <v>16</v>
      </c>
      <c r="C39" s="5">
        <v>20</v>
      </c>
    </row>
    <row r="40" spans="1:3" x14ac:dyDescent="0.25">
      <c r="A40" s="66" t="s">
        <v>382</v>
      </c>
      <c r="B40" s="5">
        <v>3.98</v>
      </c>
      <c r="C40" s="5">
        <v>4.9800000000000004</v>
      </c>
    </row>
    <row r="41" spans="1:3" x14ac:dyDescent="0.25">
      <c r="A41" s="2" t="s">
        <v>383</v>
      </c>
      <c r="B41" s="2"/>
      <c r="C41" s="2"/>
    </row>
    <row r="42" spans="1:3" x14ac:dyDescent="0.25">
      <c r="A42" s="2" t="s">
        <v>384</v>
      </c>
      <c r="B42" s="2"/>
      <c r="C42" s="2"/>
    </row>
    <row r="43" spans="1:3" x14ac:dyDescent="0.25">
      <c r="A43" s="66" t="s">
        <v>349</v>
      </c>
      <c r="B43" s="5">
        <f t="shared" ref="B43" si="11">C43/1.25</f>
        <v>24.8</v>
      </c>
      <c r="C43" s="5">
        <v>31</v>
      </c>
    </row>
    <row r="44" spans="1:3" x14ac:dyDescent="0.25">
      <c r="A44" s="66" t="s">
        <v>385</v>
      </c>
      <c r="B44" s="5">
        <v>18.579999999999998</v>
      </c>
      <c r="C44" s="5">
        <v>23.23</v>
      </c>
    </row>
    <row r="45" spans="1:3" x14ac:dyDescent="0.25">
      <c r="A45" s="7" t="s">
        <v>380</v>
      </c>
      <c r="B45" s="7"/>
      <c r="C45" s="7"/>
    </row>
    <row r="46" spans="1:3" x14ac:dyDescent="0.25">
      <c r="A46" s="66" t="s">
        <v>381</v>
      </c>
      <c r="B46" s="5">
        <f t="shared" ref="B46" si="12">C46/1.25</f>
        <v>16</v>
      </c>
      <c r="C46" s="5">
        <v>20</v>
      </c>
    </row>
    <row r="47" spans="1:3" x14ac:dyDescent="0.25">
      <c r="A47" s="66" t="s">
        <v>382</v>
      </c>
      <c r="B47" s="5">
        <v>3.98</v>
      </c>
      <c r="C47" s="5">
        <v>4.9800000000000004</v>
      </c>
    </row>
    <row r="48" spans="1:3" x14ac:dyDescent="0.25">
      <c r="A48" s="2" t="s">
        <v>386</v>
      </c>
      <c r="B48" s="2"/>
      <c r="C48" s="2"/>
    </row>
    <row r="49" spans="1:3" ht="21" x14ac:dyDescent="0.25">
      <c r="A49" s="4"/>
      <c r="B49" s="3" t="s">
        <v>0</v>
      </c>
      <c r="C49" s="3" t="s">
        <v>1</v>
      </c>
    </row>
    <row r="50" spans="1:3" x14ac:dyDescent="0.25">
      <c r="A50" s="2" t="s">
        <v>387</v>
      </c>
      <c r="B50" s="2"/>
      <c r="C50" s="2"/>
    </row>
    <row r="51" spans="1:3" x14ac:dyDescent="0.25">
      <c r="A51" s="2" t="s">
        <v>388</v>
      </c>
      <c r="B51" s="2"/>
      <c r="C51" s="2"/>
    </row>
    <row r="52" spans="1:3" x14ac:dyDescent="0.25">
      <c r="A52" s="4" t="s">
        <v>389</v>
      </c>
      <c r="B52" s="5">
        <f t="shared" ref="B52:B53" si="13">C52/1.25</f>
        <v>100</v>
      </c>
      <c r="C52" s="5">
        <v>125</v>
      </c>
    </row>
    <row r="53" spans="1:3" x14ac:dyDescent="0.25">
      <c r="A53" s="4" t="s">
        <v>390</v>
      </c>
      <c r="B53" s="5">
        <f t="shared" si="13"/>
        <v>200</v>
      </c>
      <c r="C53" s="5">
        <v>250</v>
      </c>
    </row>
    <row r="54" spans="1:3" ht="31.5" customHeight="1" x14ac:dyDescent="0.25">
      <c r="A54" s="4" t="s">
        <v>391</v>
      </c>
      <c r="B54" s="95" t="s">
        <v>471</v>
      </c>
      <c r="C54" s="95"/>
    </row>
    <row r="55" spans="1:3" ht="27" customHeight="1" x14ac:dyDescent="0.25">
      <c r="A55" s="4" t="s">
        <v>392</v>
      </c>
      <c r="B55" s="95"/>
      <c r="C55" s="95"/>
    </row>
    <row r="56" spans="1:3" x14ac:dyDescent="0.25">
      <c r="A56" s="2" t="s">
        <v>393</v>
      </c>
      <c r="B56" s="2"/>
      <c r="C56" s="2"/>
    </row>
    <row r="57" spans="1:3" x14ac:dyDescent="0.25">
      <c r="A57" s="66" t="s">
        <v>394</v>
      </c>
      <c r="B57" s="5">
        <f t="shared" ref="B57:B60" si="14">C57/1.25</f>
        <v>56.8</v>
      </c>
      <c r="C57" s="5">
        <v>71</v>
      </c>
    </row>
    <row r="58" spans="1:3" x14ac:dyDescent="0.25">
      <c r="A58" s="63" t="s">
        <v>395</v>
      </c>
      <c r="B58" s="5">
        <f t="shared" si="14"/>
        <v>72.8</v>
      </c>
      <c r="C58" s="5">
        <v>91</v>
      </c>
    </row>
    <row r="59" spans="1:3" x14ac:dyDescent="0.25">
      <c r="A59" s="63" t="s">
        <v>396</v>
      </c>
      <c r="B59" s="5">
        <f t="shared" si="14"/>
        <v>72.8</v>
      </c>
      <c r="C59" s="5">
        <v>91</v>
      </c>
    </row>
    <row r="60" spans="1:3" x14ac:dyDescent="0.25">
      <c r="A60" s="63" t="s">
        <v>397</v>
      </c>
      <c r="B60" s="5">
        <f t="shared" si="14"/>
        <v>104</v>
      </c>
      <c r="C60" s="5">
        <v>130</v>
      </c>
    </row>
    <row r="61" spans="1:3" x14ac:dyDescent="0.25">
      <c r="A61" s="7" t="s">
        <v>398</v>
      </c>
      <c r="B61" s="7"/>
      <c r="C61" s="7"/>
    </row>
    <row r="62" spans="1:3" x14ac:dyDescent="0.25">
      <c r="A62" s="4" t="s">
        <v>394</v>
      </c>
      <c r="B62" s="5">
        <f t="shared" ref="B62:B63" si="15">C62/1.25</f>
        <v>21.6</v>
      </c>
      <c r="C62" s="5">
        <v>27</v>
      </c>
    </row>
    <row r="63" spans="1:3" x14ac:dyDescent="0.25">
      <c r="A63" s="63" t="s">
        <v>395</v>
      </c>
      <c r="B63" s="5">
        <f t="shared" si="15"/>
        <v>26.4</v>
      </c>
      <c r="C63" s="5">
        <v>33</v>
      </c>
    </row>
    <row r="64" spans="1:3" x14ac:dyDescent="0.25">
      <c r="A64" s="2" t="s">
        <v>399</v>
      </c>
      <c r="B64" s="2"/>
      <c r="C64" s="2"/>
    </row>
    <row r="65" spans="1:3" x14ac:dyDescent="0.25">
      <c r="A65" s="4" t="s">
        <v>394</v>
      </c>
      <c r="B65" s="5">
        <f t="shared" ref="B65:B68" si="16">C65/1.25</f>
        <v>33.6</v>
      </c>
      <c r="C65" s="5">
        <v>42</v>
      </c>
    </row>
    <row r="66" spans="1:3" x14ac:dyDescent="0.25">
      <c r="A66" s="63" t="s">
        <v>395</v>
      </c>
      <c r="B66" s="5">
        <f t="shared" si="16"/>
        <v>45.6</v>
      </c>
      <c r="C66" s="5">
        <v>57</v>
      </c>
    </row>
    <row r="67" spans="1:3" x14ac:dyDescent="0.25">
      <c r="A67" s="63" t="s">
        <v>396</v>
      </c>
      <c r="B67" s="5">
        <f t="shared" si="16"/>
        <v>43.2</v>
      </c>
      <c r="C67" s="5">
        <v>54</v>
      </c>
    </row>
    <row r="68" spans="1:3" x14ac:dyDescent="0.25">
      <c r="A68" s="63" t="s">
        <v>392</v>
      </c>
      <c r="B68" s="5">
        <f t="shared" si="16"/>
        <v>88</v>
      </c>
      <c r="C68" s="5">
        <v>110</v>
      </c>
    </row>
    <row r="69" spans="1:3" x14ac:dyDescent="0.25">
      <c r="A69" s="7" t="s">
        <v>365</v>
      </c>
      <c r="B69" s="7"/>
      <c r="C69" s="7"/>
    </row>
    <row r="70" spans="1:3" x14ac:dyDescent="0.25">
      <c r="A70" s="4" t="s">
        <v>400</v>
      </c>
      <c r="B70" s="5">
        <f t="shared" ref="B70:B71" si="17">C70/1.25</f>
        <v>16</v>
      </c>
      <c r="C70" s="5">
        <v>20</v>
      </c>
    </row>
    <row r="71" spans="1:3" x14ac:dyDescent="0.25">
      <c r="A71" s="4" t="s">
        <v>401</v>
      </c>
      <c r="B71" s="5">
        <f t="shared" si="17"/>
        <v>13.6</v>
      </c>
      <c r="C71" s="5">
        <v>17</v>
      </c>
    </row>
    <row r="72" spans="1:3" x14ac:dyDescent="0.25">
      <c r="A72" s="2" t="s">
        <v>402</v>
      </c>
      <c r="B72" s="2"/>
      <c r="C72" s="2"/>
    </row>
    <row r="73" spans="1:3" x14ac:dyDescent="0.25">
      <c r="A73" s="2" t="s">
        <v>403</v>
      </c>
      <c r="B73" s="2"/>
      <c r="C73" s="2"/>
    </row>
    <row r="74" spans="1:3" x14ac:dyDescent="0.25">
      <c r="A74" s="4" t="s">
        <v>404</v>
      </c>
      <c r="B74" s="5">
        <f t="shared" ref="B74:B77" si="18">C74/1.25</f>
        <v>100</v>
      </c>
      <c r="C74" s="5">
        <v>125</v>
      </c>
    </row>
    <row r="75" spans="1:3" x14ac:dyDescent="0.25">
      <c r="A75" s="4" t="s">
        <v>392</v>
      </c>
      <c r="B75" s="5">
        <f t="shared" si="18"/>
        <v>132.80000000000001</v>
      </c>
      <c r="C75" s="5">
        <v>166</v>
      </c>
    </row>
    <row r="76" spans="1:3" ht="25.5" x14ac:dyDescent="0.25">
      <c r="A76" s="66" t="s">
        <v>378</v>
      </c>
      <c r="B76" s="5">
        <f t="shared" si="18"/>
        <v>88</v>
      </c>
      <c r="C76" s="5">
        <v>110</v>
      </c>
    </row>
    <row r="77" spans="1:3" x14ac:dyDescent="0.25">
      <c r="A77" s="66" t="s">
        <v>405</v>
      </c>
      <c r="B77" s="5">
        <f t="shared" si="18"/>
        <v>36.799999999999997</v>
      </c>
      <c r="C77" s="5">
        <v>46</v>
      </c>
    </row>
    <row r="78" spans="1:3" x14ac:dyDescent="0.25">
      <c r="A78" s="2" t="s">
        <v>406</v>
      </c>
      <c r="B78" s="2"/>
      <c r="C78" s="2"/>
    </row>
    <row r="79" spans="1:3" x14ac:dyDescent="0.25">
      <c r="A79" s="66" t="s">
        <v>407</v>
      </c>
      <c r="B79" s="5">
        <f t="shared" ref="B79:B89" si="19">C79/1.25</f>
        <v>4</v>
      </c>
      <c r="C79" s="5">
        <v>5</v>
      </c>
    </row>
    <row r="80" spans="1:3" x14ac:dyDescent="0.25">
      <c r="A80" s="66" t="s">
        <v>408</v>
      </c>
      <c r="B80" s="5">
        <f t="shared" si="19"/>
        <v>6.4</v>
      </c>
      <c r="C80" s="5">
        <v>8</v>
      </c>
    </row>
    <row r="81" spans="1:3" x14ac:dyDescent="0.25">
      <c r="A81" s="4" t="s">
        <v>409</v>
      </c>
      <c r="B81" s="5">
        <f t="shared" si="19"/>
        <v>4</v>
      </c>
      <c r="C81" s="5">
        <v>5</v>
      </c>
    </row>
    <row r="82" spans="1:3" x14ac:dyDescent="0.25">
      <c r="A82" s="4" t="s">
        <v>410</v>
      </c>
      <c r="B82" s="5">
        <f t="shared" si="19"/>
        <v>2.4</v>
      </c>
      <c r="C82" s="5">
        <v>3</v>
      </c>
    </row>
    <row r="83" spans="1:3" x14ac:dyDescent="0.25">
      <c r="A83" s="4" t="s">
        <v>411</v>
      </c>
      <c r="B83" s="5">
        <f t="shared" si="19"/>
        <v>36.799999999999997</v>
      </c>
      <c r="C83" s="5">
        <v>46</v>
      </c>
    </row>
    <row r="84" spans="1:3" x14ac:dyDescent="0.25">
      <c r="A84" s="4" t="s">
        <v>412</v>
      </c>
      <c r="B84" s="5">
        <f t="shared" si="19"/>
        <v>66.400000000000006</v>
      </c>
      <c r="C84" s="5">
        <v>83</v>
      </c>
    </row>
    <row r="85" spans="1:3" x14ac:dyDescent="0.25">
      <c r="A85" s="4" t="s">
        <v>413</v>
      </c>
      <c r="B85" s="5">
        <f t="shared" si="19"/>
        <v>20</v>
      </c>
      <c r="C85" s="5">
        <v>25</v>
      </c>
    </row>
    <row r="86" spans="1:3" x14ac:dyDescent="0.25">
      <c r="A86" s="4" t="s">
        <v>414</v>
      </c>
      <c r="B86" s="5">
        <f t="shared" si="19"/>
        <v>13.6</v>
      </c>
      <c r="C86" s="5">
        <v>17</v>
      </c>
    </row>
    <row r="87" spans="1:3" x14ac:dyDescent="0.25">
      <c r="A87" s="4" t="s">
        <v>415</v>
      </c>
      <c r="B87" s="5">
        <f t="shared" si="19"/>
        <v>12</v>
      </c>
      <c r="C87" s="5">
        <v>15</v>
      </c>
    </row>
    <row r="88" spans="1:3" x14ac:dyDescent="0.25">
      <c r="A88" s="4" t="s">
        <v>416</v>
      </c>
      <c r="B88" s="5">
        <f t="shared" si="19"/>
        <v>10.4</v>
      </c>
      <c r="C88" s="5">
        <v>13</v>
      </c>
    </row>
    <row r="89" spans="1:3" x14ac:dyDescent="0.25">
      <c r="A89" s="4" t="s">
        <v>417</v>
      </c>
      <c r="B89" s="5">
        <f t="shared" si="19"/>
        <v>13.6</v>
      </c>
      <c r="C89" s="5">
        <v>17</v>
      </c>
    </row>
    <row r="90" spans="1:3" x14ac:dyDescent="0.25">
      <c r="A90" s="2" t="s">
        <v>418</v>
      </c>
      <c r="B90" s="2"/>
      <c r="C90" s="2"/>
    </row>
    <row r="91" spans="1:3" x14ac:dyDescent="0.25">
      <c r="A91" s="2" t="s">
        <v>419</v>
      </c>
      <c r="B91" s="2"/>
      <c r="C91" s="2"/>
    </row>
    <row r="92" spans="1:3" x14ac:dyDescent="0.25">
      <c r="A92" s="66" t="s">
        <v>349</v>
      </c>
      <c r="B92" s="5">
        <f t="shared" ref="B92:B95" si="20">C92/1.25</f>
        <v>46.4</v>
      </c>
      <c r="C92" s="5">
        <v>58</v>
      </c>
    </row>
    <row r="93" spans="1:3" x14ac:dyDescent="0.25">
      <c r="A93" s="66" t="s">
        <v>420</v>
      </c>
      <c r="B93" s="5">
        <f t="shared" si="20"/>
        <v>36.799999999999997</v>
      </c>
      <c r="C93" s="5">
        <v>46</v>
      </c>
    </row>
    <row r="94" spans="1:3" x14ac:dyDescent="0.25">
      <c r="A94" s="66" t="s">
        <v>421</v>
      </c>
      <c r="B94" s="5">
        <f t="shared" si="20"/>
        <v>80</v>
      </c>
      <c r="C94" s="5">
        <v>100</v>
      </c>
    </row>
    <row r="95" spans="1:3" x14ac:dyDescent="0.25">
      <c r="A95" s="4" t="s">
        <v>422</v>
      </c>
      <c r="B95" s="5">
        <f t="shared" si="20"/>
        <v>20</v>
      </c>
      <c r="C95" s="5">
        <v>25</v>
      </c>
    </row>
    <row r="96" spans="1:3" x14ac:dyDescent="0.25">
      <c r="A96" s="67" t="s">
        <v>423</v>
      </c>
      <c r="B96" s="4"/>
      <c r="C96" s="4"/>
    </row>
    <row r="97" spans="1:3" ht="17.25" customHeight="1" x14ac:dyDescent="0.25">
      <c r="A97" s="4" t="s">
        <v>394</v>
      </c>
      <c r="B97" s="5">
        <f t="shared" ref="B97:B98" si="21">C97/1.25</f>
        <v>21.6</v>
      </c>
      <c r="C97" s="5">
        <v>27</v>
      </c>
    </row>
    <row r="98" spans="1:3" x14ac:dyDescent="0.25">
      <c r="A98" s="63" t="s">
        <v>395</v>
      </c>
      <c r="B98" s="5">
        <f t="shared" si="21"/>
        <v>26.4</v>
      </c>
      <c r="C98" s="5">
        <v>33</v>
      </c>
    </row>
    <row r="99" spans="1:3" x14ac:dyDescent="0.25">
      <c r="A99" s="63"/>
      <c r="B99" s="5"/>
      <c r="C99" s="5"/>
    </row>
    <row r="100" spans="1:3" x14ac:dyDescent="0.25">
      <c r="A100" s="58" t="s">
        <v>517</v>
      </c>
      <c r="B100" s="5"/>
      <c r="C100" s="5"/>
    </row>
    <row r="101" spans="1:3" x14ac:dyDescent="0.25">
      <c r="A101" s="59" t="s">
        <v>394</v>
      </c>
      <c r="B101" s="61">
        <v>60</v>
      </c>
      <c r="C101" s="61">
        <v>75</v>
      </c>
    </row>
    <row r="102" spans="1:3" x14ac:dyDescent="0.25">
      <c r="A102" s="60" t="s">
        <v>395</v>
      </c>
      <c r="B102" s="61">
        <v>76</v>
      </c>
      <c r="C102" s="61">
        <v>95</v>
      </c>
    </row>
    <row r="103" spans="1:3" x14ac:dyDescent="0.25">
      <c r="A103" s="60" t="s">
        <v>396</v>
      </c>
      <c r="B103" s="61">
        <v>76</v>
      </c>
      <c r="C103" s="61">
        <v>95</v>
      </c>
    </row>
    <row r="104" spans="1:3" x14ac:dyDescent="0.25">
      <c r="A104" s="60" t="s">
        <v>397</v>
      </c>
      <c r="B104" s="61">
        <v>108</v>
      </c>
      <c r="C104" s="61">
        <v>135</v>
      </c>
    </row>
    <row r="105" spans="1:3" x14ac:dyDescent="0.25">
      <c r="A105" s="63"/>
      <c r="B105" s="2"/>
      <c r="C105" s="2"/>
    </row>
    <row r="106" spans="1:3" ht="21" x14ac:dyDescent="0.25">
      <c r="A106" s="2" t="s">
        <v>424</v>
      </c>
      <c r="B106" s="3" t="s">
        <v>0</v>
      </c>
      <c r="C106" s="3" t="s">
        <v>1</v>
      </c>
    </row>
    <row r="107" spans="1:3" x14ac:dyDescent="0.25">
      <c r="A107" s="2"/>
      <c r="B107" s="2"/>
      <c r="C107" s="2"/>
    </row>
    <row r="108" spans="1:3" x14ac:dyDescent="0.25">
      <c r="A108" s="2" t="s">
        <v>425</v>
      </c>
      <c r="B108" s="62"/>
      <c r="C108" s="62"/>
    </row>
    <row r="109" spans="1:3" x14ac:dyDescent="0.25">
      <c r="A109" s="4" t="s">
        <v>426</v>
      </c>
      <c r="B109" s="5">
        <f t="shared" ref="B109:B113" si="22">C109/1.25</f>
        <v>8</v>
      </c>
      <c r="C109" s="5">
        <v>10</v>
      </c>
    </row>
    <row r="110" spans="1:3" x14ac:dyDescent="0.25">
      <c r="A110" s="4" t="s">
        <v>427</v>
      </c>
      <c r="B110" s="5">
        <f t="shared" si="22"/>
        <v>8.8000000000000007</v>
      </c>
      <c r="C110" s="5">
        <v>11</v>
      </c>
    </row>
    <row r="111" spans="1:3" x14ac:dyDescent="0.25">
      <c r="A111" s="4" t="s">
        <v>428</v>
      </c>
      <c r="B111" s="5">
        <f t="shared" si="22"/>
        <v>8.8000000000000007</v>
      </c>
      <c r="C111" s="5">
        <v>11</v>
      </c>
    </row>
    <row r="112" spans="1:3" x14ac:dyDescent="0.25">
      <c r="A112" s="4" t="s">
        <v>429</v>
      </c>
      <c r="B112" s="5">
        <f t="shared" si="22"/>
        <v>9.6</v>
      </c>
      <c r="C112" s="5">
        <v>12</v>
      </c>
    </row>
    <row r="113" spans="1:3" x14ac:dyDescent="0.25">
      <c r="A113" s="4" t="s">
        <v>430</v>
      </c>
      <c r="B113" s="5">
        <f t="shared" si="22"/>
        <v>9.6</v>
      </c>
      <c r="C113" s="5">
        <v>12</v>
      </c>
    </row>
    <row r="114" spans="1:3" ht="21" x14ac:dyDescent="0.25">
      <c r="A114" s="2" t="s">
        <v>431</v>
      </c>
      <c r="B114" s="3" t="s">
        <v>0</v>
      </c>
      <c r="C114" s="3" t="s">
        <v>1</v>
      </c>
    </row>
    <row r="115" spans="1:3" x14ac:dyDescent="0.25">
      <c r="A115" s="4"/>
      <c r="B115" s="2"/>
      <c r="C115" s="2"/>
    </row>
    <row r="116" spans="1:3" x14ac:dyDescent="0.25">
      <c r="A116" s="2" t="s">
        <v>432</v>
      </c>
      <c r="B116" s="62"/>
      <c r="C116" s="62"/>
    </row>
    <row r="117" spans="1:3" x14ac:dyDescent="0.25">
      <c r="A117" s="4" t="s">
        <v>433</v>
      </c>
      <c r="B117" s="5">
        <f t="shared" ref="B117" si="23">C117/1.25</f>
        <v>5.6</v>
      </c>
      <c r="C117" s="5">
        <v>7</v>
      </c>
    </row>
    <row r="118" spans="1:3" x14ac:dyDescent="0.25">
      <c r="A118" s="4" t="s">
        <v>434</v>
      </c>
      <c r="B118" s="5">
        <f>C118/1.25</f>
        <v>13.6</v>
      </c>
      <c r="C118" s="5">
        <v>17</v>
      </c>
    </row>
    <row r="119" spans="1:3" x14ac:dyDescent="0.25">
      <c r="A119" s="4" t="s">
        <v>435</v>
      </c>
      <c r="B119" s="5">
        <f t="shared" ref="B119" si="24">C119/1.25</f>
        <v>8</v>
      </c>
      <c r="C119" s="5">
        <v>10</v>
      </c>
    </row>
    <row r="120" spans="1:3" x14ac:dyDescent="0.25">
      <c r="A120" s="66" t="s">
        <v>436</v>
      </c>
      <c r="B120" s="99" t="s">
        <v>518</v>
      </c>
      <c r="C120" s="99"/>
    </row>
    <row r="121" spans="1:3" x14ac:dyDescent="0.25">
      <c r="A121" s="63" t="s">
        <v>437</v>
      </c>
      <c r="B121" s="5">
        <f t="shared" ref="B121:B124" si="25">C121/1.25</f>
        <v>38.4</v>
      </c>
      <c r="C121" s="5">
        <v>48</v>
      </c>
    </row>
    <row r="122" spans="1:3" x14ac:dyDescent="0.25">
      <c r="A122" s="63" t="s">
        <v>438</v>
      </c>
      <c r="B122" s="5">
        <f t="shared" si="25"/>
        <v>185.6</v>
      </c>
      <c r="C122" s="5">
        <v>232</v>
      </c>
    </row>
    <row r="123" spans="1:3" x14ac:dyDescent="0.25">
      <c r="A123" s="66" t="s">
        <v>439</v>
      </c>
      <c r="B123" s="5">
        <f t="shared" si="25"/>
        <v>16</v>
      </c>
      <c r="C123" s="5">
        <v>20</v>
      </c>
    </row>
    <row r="124" spans="1:3" x14ac:dyDescent="0.25">
      <c r="A124" s="66" t="s">
        <v>440</v>
      </c>
      <c r="B124" s="5">
        <f t="shared" si="25"/>
        <v>3.2</v>
      </c>
      <c r="C124" s="5">
        <v>4</v>
      </c>
    </row>
    <row r="125" spans="1:3" x14ac:dyDescent="0.25">
      <c r="A125" s="6" t="s">
        <v>441</v>
      </c>
      <c r="B125" s="62"/>
      <c r="C125" s="62"/>
    </row>
    <row r="126" spans="1:3" x14ac:dyDescent="0.25">
      <c r="A126" s="4" t="s">
        <v>433</v>
      </c>
      <c r="B126" s="5">
        <f>C126/1.25</f>
        <v>3.2</v>
      </c>
      <c r="C126" s="5">
        <v>4</v>
      </c>
    </row>
    <row r="127" spans="1:3" x14ac:dyDescent="0.25">
      <c r="A127" s="4" t="s">
        <v>434</v>
      </c>
      <c r="B127" s="5">
        <f t="shared" ref="B127:B129" si="26">C127/1.25</f>
        <v>11.2</v>
      </c>
      <c r="C127" s="5">
        <v>14</v>
      </c>
    </row>
    <row r="128" spans="1:3" x14ac:dyDescent="0.25">
      <c r="A128" s="63" t="s">
        <v>437</v>
      </c>
      <c r="B128" s="5">
        <f t="shared" si="26"/>
        <v>26.4</v>
      </c>
      <c r="C128" s="5">
        <v>33</v>
      </c>
    </row>
    <row r="129" spans="1:3" x14ac:dyDescent="0.25">
      <c r="A129" s="63" t="s">
        <v>438</v>
      </c>
      <c r="B129" s="5">
        <f t="shared" si="26"/>
        <v>128</v>
      </c>
      <c r="C129" s="5">
        <v>160</v>
      </c>
    </row>
    <row r="130" spans="1:3" x14ac:dyDescent="0.25">
      <c r="A130" s="6" t="s">
        <v>442</v>
      </c>
      <c r="B130" s="62"/>
      <c r="C130" s="62"/>
    </row>
    <row r="131" spans="1:3" ht="29.25" customHeight="1" x14ac:dyDescent="0.25">
      <c r="A131" s="4" t="s">
        <v>443</v>
      </c>
      <c r="B131" s="5">
        <f>C131/1.25</f>
        <v>12</v>
      </c>
      <c r="C131" s="5">
        <v>15</v>
      </c>
    </row>
    <row r="132" spans="1:3" x14ac:dyDescent="0.25">
      <c r="A132" s="2" t="s">
        <v>444</v>
      </c>
      <c r="B132" s="2"/>
      <c r="C132" s="2"/>
    </row>
    <row r="133" spans="1:3" x14ac:dyDescent="0.25">
      <c r="A133" s="2" t="s">
        <v>445</v>
      </c>
      <c r="B133" s="62"/>
      <c r="C133" s="62"/>
    </row>
    <row r="134" spans="1:3" ht="25.5" x14ac:dyDescent="0.25">
      <c r="A134" s="66" t="s">
        <v>446</v>
      </c>
      <c r="B134" s="5">
        <f>C134/1.25</f>
        <v>20</v>
      </c>
      <c r="C134" s="5">
        <v>25</v>
      </c>
    </row>
    <row r="135" spans="1:3" x14ac:dyDescent="0.25">
      <c r="A135" s="66" t="s">
        <v>447</v>
      </c>
      <c r="B135" s="5">
        <f t="shared" ref="B135" si="27">C135/1.25</f>
        <v>13.6</v>
      </c>
      <c r="C135" s="5">
        <v>17</v>
      </c>
    </row>
    <row r="136" spans="1:3" x14ac:dyDescent="0.25">
      <c r="A136" s="2" t="s">
        <v>448</v>
      </c>
      <c r="B136" s="62"/>
      <c r="C136" s="62"/>
    </row>
    <row r="137" spans="1:3" x14ac:dyDescent="0.25">
      <c r="A137" s="66" t="s">
        <v>449</v>
      </c>
      <c r="B137" s="5">
        <f t="shared" ref="B137:B138" si="28">C137/1.25</f>
        <v>16</v>
      </c>
      <c r="C137" s="5">
        <v>20</v>
      </c>
    </row>
    <row r="138" spans="1:3" x14ac:dyDescent="0.25">
      <c r="A138" s="66" t="s">
        <v>447</v>
      </c>
      <c r="B138" s="5">
        <f t="shared" si="28"/>
        <v>9.6</v>
      </c>
      <c r="C138" s="5">
        <v>12</v>
      </c>
    </row>
    <row r="139" spans="1:3" x14ac:dyDescent="0.25">
      <c r="A139" s="2" t="s">
        <v>450</v>
      </c>
      <c r="B139" s="5"/>
      <c r="C139" s="5"/>
    </row>
    <row r="140" spans="1:3" x14ac:dyDescent="0.25">
      <c r="A140" s="2" t="s">
        <v>451</v>
      </c>
      <c r="B140" s="5"/>
      <c r="C140" s="5"/>
    </row>
    <row r="141" spans="1:3" ht="25.5" customHeight="1" x14ac:dyDescent="0.25">
      <c r="A141" s="2" t="s">
        <v>452</v>
      </c>
      <c r="B141" s="3" t="s">
        <v>0</v>
      </c>
      <c r="C141" s="3" t="s">
        <v>1</v>
      </c>
    </row>
    <row r="142" spans="1:3" x14ac:dyDescent="0.25">
      <c r="A142" s="7" t="s">
        <v>453</v>
      </c>
      <c r="B142" s="62"/>
      <c r="C142" s="62"/>
    </row>
    <row r="143" spans="1:3" x14ac:dyDescent="0.25">
      <c r="A143" s="63" t="s">
        <v>454</v>
      </c>
      <c r="B143" s="5">
        <f t="shared" ref="B143:B145" si="29">C143/1.25</f>
        <v>18.399999999999999</v>
      </c>
      <c r="C143" s="5">
        <v>23</v>
      </c>
    </row>
    <row r="144" spans="1:3" x14ac:dyDescent="0.25">
      <c r="A144" s="4" t="s">
        <v>455</v>
      </c>
      <c r="B144" s="5">
        <f t="shared" si="29"/>
        <v>10.8</v>
      </c>
      <c r="C144" s="5">
        <v>13.5</v>
      </c>
    </row>
    <row r="145" spans="1:3" x14ac:dyDescent="0.25">
      <c r="A145" s="66" t="s">
        <v>456</v>
      </c>
      <c r="B145" s="5">
        <f t="shared" si="29"/>
        <v>72</v>
      </c>
      <c r="C145" s="5">
        <v>90</v>
      </c>
    </row>
    <row r="146" spans="1:3" ht="26.25" customHeight="1" x14ac:dyDescent="0.25">
      <c r="A146" s="98" t="s">
        <v>513</v>
      </c>
      <c r="B146" s="98"/>
      <c r="C146" s="98"/>
    </row>
    <row r="147" spans="1:3" ht="21" x14ac:dyDescent="0.2">
      <c r="A147" s="8" t="s">
        <v>457</v>
      </c>
      <c r="B147" s="3" t="s">
        <v>0</v>
      </c>
      <c r="C147" s="3" t="s">
        <v>1</v>
      </c>
    </row>
    <row r="148" spans="1:3" x14ac:dyDescent="0.2">
      <c r="A148" s="68"/>
      <c r="B148" s="8"/>
      <c r="C148" s="8"/>
    </row>
    <row r="149" spans="1:3" x14ac:dyDescent="0.2">
      <c r="A149" s="8" t="s">
        <v>458</v>
      </c>
      <c r="B149" s="62"/>
      <c r="C149" s="62"/>
    </row>
    <row r="150" spans="1:3" ht="25.5" x14ac:dyDescent="0.2">
      <c r="A150" s="69" t="s">
        <v>459</v>
      </c>
      <c r="B150" s="5">
        <f>C150/1.25</f>
        <v>200</v>
      </c>
      <c r="C150" s="5">
        <v>250</v>
      </c>
    </row>
    <row r="151" spans="1:3" ht="25.5" x14ac:dyDescent="0.2">
      <c r="A151" s="69" t="s">
        <v>460</v>
      </c>
      <c r="B151" s="5">
        <f>C151/1.25</f>
        <v>160</v>
      </c>
      <c r="C151" s="5">
        <v>200</v>
      </c>
    </row>
    <row r="152" spans="1:3" x14ac:dyDescent="0.2">
      <c r="A152" s="70" t="s">
        <v>461</v>
      </c>
      <c r="B152" s="62"/>
      <c r="C152" s="62"/>
    </row>
    <row r="153" spans="1:3" ht="25.5" x14ac:dyDescent="0.2">
      <c r="A153" s="69" t="s">
        <v>462</v>
      </c>
      <c r="B153" s="5">
        <f>C153/1.25</f>
        <v>200</v>
      </c>
      <c r="C153" s="5">
        <v>250</v>
      </c>
    </row>
    <row r="154" spans="1:3" ht="21" x14ac:dyDescent="0.2">
      <c r="A154" s="8" t="s">
        <v>463</v>
      </c>
      <c r="B154" s="3" t="s">
        <v>0</v>
      </c>
      <c r="C154" s="3" t="s">
        <v>1</v>
      </c>
    </row>
    <row r="155" spans="1:3" x14ac:dyDescent="0.2">
      <c r="A155" s="68"/>
      <c r="B155" s="8"/>
      <c r="C155" s="8"/>
    </row>
    <row r="156" spans="1:3" x14ac:dyDescent="0.2">
      <c r="A156" s="8" t="s">
        <v>464</v>
      </c>
      <c r="B156" s="62"/>
      <c r="C156" s="62"/>
    </row>
    <row r="157" spans="1:3" x14ac:dyDescent="0.2">
      <c r="A157" s="69" t="s">
        <v>465</v>
      </c>
      <c r="B157" s="5">
        <f>C157/1.25</f>
        <v>0.8</v>
      </c>
      <c r="C157" s="5">
        <v>1</v>
      </c>
    </row>
    <row r="158" spans="1:3" ht="15" customHeight="1" x14ac:dyDescent="0.2">
      <c r="A158" s="69" t="s">
        <v>466</v>
      </c>
      <c r="B158" s="5">
        <f t="shared" ref="B158" si="30">C158/1.25</f>
        <v>12.8</v>
      </c>
      <c r="C158" s="5">
        <v>16</v>
      </c>
    </row>
    <row r="159" spans="1:3" ht="25.5" x14ac:dyDescent="0.2">
      <c r="A159" s="69" t="s">
        <v>467</v>
      </c>
      <c r="B159" s="5">
        <v>25.22</v>
      </c>
      <c r="C159" s="5">
        <f>B159*1.25</f>
        <v>31.524999999999999</v>
      </c>
    </row>
    <row r="160" spans="1:3" x14ac:dyDescent="0.2">
      <c r="A160" s="70" t="s">
        <v>468</v>
      </c>
      <c r="B160" s="62"/>
      <c r="C160" s="62"/>
    </row>
    <row r="161" spans="1:7" ht="25.5" customHeight="1" x14ac:dyDescent="0.2">
      <c r="A161" s="71" t="s">
        <v>469</v>
      </c>
      <c r="B161" s="5">
        <f>C161/1.25</f>
        <v>80</v>
      </c>
      <c r="C161" s="5">
        <v>100</v>
      </c>
    </row>
    <row r="162" spans="1:7" ht="25.5" x14ac:dyDescent="0.25">
      <c r="A162" s="63" t="s">
        <v>470</v>
      </c>
      <c r="B162" s="5">
        <f>C162/1.25</f>
        <v>32</v>
      </c>
      <c r="C162" s="5">
        <v>40</v>
      </c>
      <c r="G162" s="54"/>
    </row>
    <row r="163" spans="1:7" ht="21" x14ac:dyDescent="0.25">
      <c r="A163" s="72" t="s">
        <v>523</v>
      </c>
      <c r="B163" s="3" t="s">
        <v>525</v>
      </c>
      <c r="C163" s="3" t="s">
        <v>526</v>
      </c>
      <c r="G163" s="54"/>
    </row>
    <row r="164" spans="1:7" x14ac:dyDescent="0.25">
      <c r="A164" s="63" t="s">
        <v>524</v>
      </c>
      <c r="B164" s="5">
        <v>10</v>
      </c>
      <c r="C164" s="5">
        <v>12.5</v>
      </c>
      <c r="G164" s="54"/>
    </row>
    <row r="165" spans="1:7" ht="61.5" customHeight="1" x14ac:dyDescent="0.25">
      <c r="A165" s="97" t="s">
        <v>505</v>
      </c>
      <c r="B165" s="97"/>
      <c r="C165" s="97"/>
      <c r="G165" s="54"/>
    </row>
    <row r="166" spans="1:7" ht="45" x14ac:dyDescent="0.25">
      <c r="A166" s="73" t="s">
        <v>586</v>
      </c>
      <c r="B166" s="94" t="s">
        <v>584</v>
      </c>
      <c r="C166" s="94"/>
      <c r="G166" s="57"/>
    </row>
    <row r="167" spans="1:7" x14ac:dyDescent="0.25">
      <c r="A167" s="74" t="s">
        <v>585</v>
      </c>
      <c r="B167" s="94"/>
      <c r="C167" s="94"/>
    </row>
    <row r="168" spans="1:7" x14ac:dyDescent="0.25">
      <c r="A168" s="75" t="s">
        <v>565</v>
      </c>
      <c r="B168" s="94"/>
      <c r="C168" s="94"/>
    </row>
  </sheetData>
  <mergeCells count="6">
    <mergeCell ref="B166:C168"/>
    <mergeCell ref="B54:C55"/>
    <mergeCell ref="A2:C2"/>
    <mergeCell ref="A165:C165"/>
    <mergeCell ref="A146:C146"/>
    <mergeCell ref="B120:C120"/>
  </mergeCells>
  <pageMargins left="0.7" right="0.7" top="0.75" bottom="0.75" header="0.3" footer="0.3"/>
  <pageSetup paperSize="9" fitToHeight="0" orientation="portrait" r:id="rId1"/>
  <rowBreaks count="3" manualBreakCount="3">
    <brk id="47" max="2" man="1"/>
    <brk id="89" max="2" man="1"/>
    <brk id="13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OTOK</vt:lpstr>
      <vt:lpstr>KOMUNALNA DJELATNOST FRATARSKI</vt:lpstr>
      <vt:lpstr>ZGRADE </vt:lpstr>
      <vt:lpstr>AZIL</vt:lpstr>
      <vt:lpstr>TRŽNICA</vt:lpstr>
      <vt:lpstr>TERASE</vt:lpstr>
      <vt:lpstr>SPORTSKI OBJEKTI</vt:lpstr>
      <vt:lpstr>'SPORTSKI OBJEKTI'!Podrucje_ispisa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</dc:creator>
  <cp:lastModifiedBy>Tajnica PS</cp:lastModifiedBy>
  <cp:lastPrinted>2024-12-04T11:39:31Z</cp:lastPrinted>
  <dcterms:created xsi:type="dcterms:W3CDTF">2019-04-16T07:09:36Z</dcterms:created>
  <dcterms:modified xsi:type="dcterms:W3CDTF">2024-12-04T11:39:32Z</dcterms:modified>
</cp:coreProperties>
</file>